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jpeg" ContentType="image/jpeg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éthodologie" sheetId="1" state="visible" r:id="rId3"/>
    <sheet name="Grille recueil TYRX" sheetId="2" state="visible" r:id="rId4"/>
    <sheet name="Résultats des audits" sheetId="3" state="visible" r:id="rId5"/>
    <sheet name="Plan d'actions" sheetId="4" state="visible" r:id="rId6"/>
    <sheet name="Listes déroulantes" sheetId="5" state="hidden" r:id="rId7"/>
  </sheets>
  <definedNames>
    <definedName function="false" hidden="false" name="Etablissement" vbProcedure="false">'Listes déroulantes'!$P$2:$P$20</definedName>
    <definedName function="false" hidden="false" name="FINESS" vbProcedure="false">'Listes déroulantes'!$Q$2:$Q$20</definedName>
    <definedName function="false" hidden="false" name="FONCTION" vbProcedure="false">'Listes déroulantes'!$R$2:$R$7</definedName>
    <definedName function="false" hidden="false" name="Indication" vbProcedure="false">'Listes déroulantes'!$C$2:$C$7</definedName>
    <definedName function="false" hidden="false" name="Indication_de_pose" vbProcedure="false">'Grille recueil TYRX'!$F$9:$F$38</definedName>
    <definedName function="false" hidden="false" name="Procédure_de_remplacement" vbProcedure="false">'Listes déroulantes'!$D$2:$D$7</definedName>
    <definedName function="false" hidden="false" name="Révision" vbProcedure="false">'Listes déroulantes'!$E$2:$E$7</definedName>
    <definedName function="false" hidden="false" name="Upgrade" vbProcedure="false">'Listes déroulantes'!$F$2:$F$7</definedName>
  </definedName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<sst xmlns="http://schemas.openxmlformats.org/spreadsheetml/2006/main" count="271" uniqueCount="230">
  <si>
    <t xml:space="preserve">Audit de pertinence de pose des enveloppes antibactériennes</t>
  </si>
  <si>
    <t xml:space="preserve">Outil réalisé par le RESOMEDIT en collaboration avec le CHU de Limoges et le CH de Roanne </t>
  </si>
  <si>
    <t xml:space="preserve">Nom de l'établissement</t>
  </si>
  <si>
    <t xml:space="preserve">FINESS CAQES</t>
  </si>
  <si>
    <t xml:space="preserve">Nom/prénom du référent  de l'audit </t>
  </si>
  <si>
    <t xml:space="preserve">Fonction</t>
  </si>
  <si>
    <t xml:space="preserve">Mail</t>
  </si>
  <si>
    <t xml:space="preserve">Si autre fonction, préciser :</t>
  </si>
  <si>
    <t xml:space="preserve">Période de recueil</t>
  </si>
  <si>
    <r>
      <rPr>
        <b val="true"/>
        <u val="single"/>
        <sz val="11"/>
        <color theme="1"/>
        <rFont val="Aptos Narrow"/>
        <family val="2"/>
        <charset val="1"/>
      </rPr>
      <t xml:space="preserve">IMPORTANT</t>
    </r>
    <r>
      <rPr>
        <b val="true"/>
        <sz val="11"/>
        <color theme="1"/>
        <rFont val="Aptos Narrow"/>
        <family val="2"/>
        <charset val="1"/>
      </rPr>
      <t xml:space="preserve"> : </t>
    </r>
  </si>
  <si>
    <r>
      <rPr>
        <sz val="11"/>
        <color theme="1"/>
        <rFont val="Aptos Narrow"/>
        <family val="2"/>
        <charset val="1"/>
      </rPr>
      <t xml:space="preserve">Cette grille d'audit de pertinence RESOMEDIT permet aux établissements de disposer d'un outil "clé en main" directement utilisable, qui répond à la méthodologie générale suivante :
1- Choisir la classe de  DMI à auditer - dans le cas de cet audit, le dispositif d'enveloppe antibactérienne résorbable a été ciblé
2- A l’aide d’une requête, cibler les dossiers patients « Liste des patients/dossiers patients à auditer » </t>
    </r>
    <r>
      <rPr>
        <b val="true"/>
        <sz val="11"/>
        <color rgb="FFFF0000"/>
        <rFont val="Aptos Narrow"/>
        <family val="2"/>
        <charset val="1"/>
      </rPr>
      <t xml:space="preserve">(à voir selon les travaux sur les actes RESOMEDIT)
</t>
    </r>
    <r>
      <rPr>
        <sz val="11"/>
        <color theme="1"/>
        <rFont val="Aptos Narrow"/>
        <family val="2"/>
        <charset val="1"/>
      </rPr>
      <t xml:space="preserve">3- Selon le nombre de dossiers, effectuer un tirage au sort des dossiers à auditer
4- Sur une grille commune recueillir l’ensemble des critères demandés =&gt; </t>
    </r>
    <r>
      <rPr>
        <b val="true"/>
        <sz val="11"/>
        <color theme="6"/>
        <rFont val="Aptos Narrow"/>
        <family val="2"/>
        <charset val="1"/>
      </rPr>
      <t xml:space="preserve">onglet grille recueil TYRX
</t>
    </r>
    <r>
      <rPr>
        <sz val="11"/>
        <color theme="1"/>
        <rFont val="Aptos Narrow"/>
        <family val="2"/>
        <charset val="1"/>
      </rPr>
      <t xml:space="preserve">5- Analyse des résultats (notamment conformité à l'indication LPPR et </t>
    </r>
    <r>
      <rPr>
        <u val="single"/>
        <sz val="11"/>
        <color theme="1"/>
        <rFont val="Aptos Narrow"/>
        <family val="2"/>
        <charset val="1"/>
      </rPr>
      <t xml:space="preserve">justification des situations hors LPP</t>
    </r>
    <r>
      <rPr>
        <sz val="11"/>
        <color theme="1"/>
        <rFont val="Aptos Narrow"/>
        <family val="2"/>
        <charset val="1"/>
      </rPr>
      <t xml:space="preserve">) et définition d'actions d'amélioration le cas échéant en étroite collaboration avec les professionnels des services concernés </t>
    </r>
    <r>
      <rPr>
        <b val="true"/>
        <sz val="11"/>
        <color theme="6"/>
        <rFont val="Aptos Narrow"/>
        <family val="2"/>
        <charset val="1"/>
      </rPr>
      <t xml:space="preserve">=&gt; remplissage de l'onglet Plan d'action
</t>
    </r>
    <r>
      <rPr>
        <sz val="11"/>
        <color theme="1"/>
        <rFont val="Aptos Narrow"/>
        <family val="2"/>
        <charset val="1"/>
      </rPr>
      <t xml:space="preserve">
L'analyse de pertinence porte a minima sur la conformité à l'indication LPPR (lien vers la liste LPPR en format PDF) et l'asence de contre-indications fabricant. L'argumentaire des situations hors LPP s'appuie sur  les recommandations des sociétés savantes et sur les critères cliniques du patient. </t>
    </r>
  </si>
  <si>
    <t xml:space="preserve">Méthodologie
 Audit de pertinence de pose des enveloppes antibactériennes résorbables</t>
  </si>
  <si>
    <t xml:space="preserve">Type d’AUDIT</t>
  </si>
  <si>
    <t xml:space="preserve">AUDIT DE PERTINENCE SUR LES PRESCRIPTIONS DE DMI HORS GHS 
Audit rétrospectif de conformité des prescriptions</t>
  </si>
  <si>
    <t xml:space="preserve">Objectif</t>
  </si>
  <si>
    <t xml:space="preserve">Evaluer, à l’aide de critères déterminés, la conformité des pratiques de prescription et de pose des DMI Hors GHS à un référentiel dans l’objectif éventuel de les améliorer. </t>
  </si>
  <si>
    <t xml:space="preserve">Choix d’un DMI</t>
  </si>
  <si>
    <t xml:space="preserve">Choix du DMI hors GHS</t>
  </si>
  <si>
    <r>
      <rPr>
        <sz val="10"/>
        <color rgb="FF000000"/>
        <rFont val="Aptos Narrow"/>
        <family val="2"/>
        <charset val="1"/>
      </rPr>
      <t xml:space="preserve">Pour les établissements possédant une activité d'implantation de défibrillateurs ou stimulateurs cardiaques, la réalisation d’un audit sur les</t>
    </r>
    <r>
      <rPr>
        <b val="true"/>
        <sz val="10"/>
        <color rgb="FF7030A0"/>
        <rFont val="Aptos Narrow"/>
        <family val="2"/>
        <charset val="1"/>
      </rPr>
      <t xml:space="preserve"> enveloppes antibactériennes résorbables</t>
    </r>
    <r>
      <rPr>
        <sz val="10"/>
        <color rgb="FF000000"/>
        <rFont val="Aptos Narrow"/>
        <family val="2"/>
        <charset val="1"/>
      </rPr>
      <t xml:space="preserve"> est proposée.</t>
    </r>
  </si>
  <si>
    <t xml:space="preserve">Méthodologie</t>
  </si>
  <si>
    <r>
      <rPr>
        <b val="true"/>
        <u val="single"/>
        <sz val="10"/>
        <color rgb="FF000000"/>
        <rFont val="Aptos Narrow"/>
        <family val="2"/>
        <charset val="1"/>
      </rPr>
      <t xml:space="preserve">Les référentiels</t>
    </r>
    <r>
      <rPr>
        <sz val="10"/>
        <color rgb="FF000000"/>
        <rFont val="Aptos Narrow"/>
        <family val="2"/>
        <charset val="1"/>
      </rPr>
      <t xml:space="preserve"> à utiliser sont :</t>
    </r>
  </si>
  <si>
    <t xml:space="preserve">LPPR, le code LPP concerné est le 3412370 correspondant au libellé : ENVELOPPE ANTIBACTÉRIENNE RÉSORBABLE, STIMULATEUR, DÉFIBRILLATEUR,MEDTRONIC,TYRX (inscrite depuis le 04/05/2021)</t>
  </si>
  <si>
    <t xml:space="preserve">HAS - Commission nationale d’évaluation des dispositifs médicaux et des technologies de santé - Avis de la CNEDiMTS - 1er septembre 2020.</t>
  </si>
  <si>
    <t xml:space="preserve">Fiche technique et notice du fabricant</t>
  </si>
  <si>
    <t xml:space="preserve">Taille de l’échantillon et mode de sélection</t>
  </si>
  <si>
    <r>
      <rPr>
        <sz val="10"/>
        <color rgb="FF000000"/>
        <rFont val="Aptos Narrow"/>
        <family val="2"/>
        <charset val="1"/>
      </rPr>
      <t xml:space="preserve">Le nombre de dossiers audités doit être </t>
    </r>
    <r>
      <rPr>
        <b val="true"/>
        <sz val="10"/>
        <color rgb="FF000000"/>
        <rFont val="Aptos Narrow"/>
        <family val="2"/>
        <charset val="1"/>
      </rPr>
      <t xml:space="preserve">supérieur ou égal à 30.</t>
    </r>
    <r>
      <rPr>
        <sz val="10"/>
        <color rgb="FF000000"/>
        <rFont val="Aptos Narrow"/>
        <family val="2"/>
        <charset val="1"/>
      </rPr>
      <t xml:space="preserve"> </t>
    </r>
  </si>
  <si>
    <r>
      <rPr>
        <sz val="10"/>
        <color rgb="FF000000"/>
        <rFont val="Aptos Narrow"/>
        <family val="2"/>
        <charset val="1"/>
      </rPr>
      <t xml:space="preserve">La méthode de sélection des dossiers doit être présentée : </t>
    </r>
    <r>
      <rPr>
        <b val="true"/>
        <sz val="10"/>
        <color rgb="FF000000"/>
        <rFont val="Aptos Narrow"/>
        <family val="2"/>
        <charset val="1"/>
      </rPr>
      <t xml:space="preserve">tirage au sort</t>
    </r>
    <r>
      <rPr>
        <sz val="10"/>
        <color rgb="FF000000"/>
        <rFont val="Aptos Narrow"/>
        <family val="2"/>
        <charset val="1"/>
      </rPr>
      <t xml:space="preserve"> aléatoire ou </t>
    </r>
    <r>
      <rPr>
        <b val="true"/>
        <sz val="10"/>
        <color rgb="FF000000"/>
        <rFont val="Aptos Narrow"/>
        <family val="2"/>
        <charset val="1"/>
      </rPr>
      <t xml:space="preserve">exhaustivité</t>
    </r>
    <r>
      <rPr>
        <sz val="10"/>
        <color rgb="FF000000"/>
        <rFont val="Aptos Narrow"/>
        <family val="2"/>
        <charset val="1"/>
      </rPr>
      <t xml:space="preserve"> des dossiers des patients concernés sur la période d’évaluation. </t>
    </r>
    <r>
      <rPr>
        <sz val="10"/>
        <color rgb="FFFF0000"/>
        <rFont val="Aptos Narrow"/>
        <family val="2"/>
        <charset val="1"/>
      </rPr>
      <t xml:space="preserve">(à voir selon les travaux sur les actes RESOMEDIT)</t>
    </r>
  </si>
  <si>
    <t xml:space="preserve">Remarque : si le nombre de dossier est &lt; à 30, prendre tous les dossiers de l’année.</t>
  </si>
  <si>
    <r>
      <rPr>
        <b val="true"/>
        <u val="single"/>
        <sz val="10"/>
        <color rgb="FF000000"/>
        <rFont val="Aptos Narrow"/>
        <family val="2"/>
        <charset val="1"/>
      </rPr>
      <t xml:space="preserve">Critères d’inclusion</t>
    </r>
    <r>
      <rPr>
        <b val="true"/>
        <sz val="10"/>
        <color rgb="FF000000"/>
        <rFont val="Aptos Narrow"/>
        <family val="2"/>
        <charset val="1"/>
      </rPr>
      <t xml:space="preserve"> :</t>
    </r>
    <r>
      <rPr>
        <i val="true"/>
        <sz val="10"/>
        <color rgb="FF000000"/>
        <rFont val="Aptos Narrow"/>
        <family val="2"/>
        <charset val="1"/>
      </rPr>
      <t xml:space="preserve"> </t>
    </r>
    <r>
      <rPr>
        <sz val="10"/>
        <color rgb="FF000000"/>
        <rFont val="Aptos Narrow"/>
        <family val="2"/>
        <charset val="1"/>
      </rPr>
      <t xml:space="preserve">Tirage au sort à partir de la liste extraite par le DIM concernant les dossiers patients avec une pose  : </t>
    </r>
  </si>
  <si>
    <r>
      <rPr>
        <sz val="10"/>
        <color rgb="FF000000"/>
        <rFont val="Aptos Narrow"/>
        <family val="2"/>
        <charset val="1"/>
      </rPr>
      <t xml:space="preserve">·</t>
    </r>
    <r>
      <rPr>
        <sz val="7"/>
        <color rgb="FF000000"/>
        <rFont val="Aptos Narrow"/>
        <family val="2"/>
        <charset val="1"/>
      </rPr>
      <t xml:space="preserve">         </t>
    </r>
    <r>
      <rPr>
        <b val="true"/>
        <sz val="10"/>
        <color rgb="FF000000"/>
        <rFont val="Aptos Narrow"/>
        <family val="2"/>
        <charset val="1"/>
      </rPr>
      <t xml:space="preserve">pose d'enveloppe TYRX taille moyenne ou grande taille</t>
    </r>
  </si>
  <si>
    <r>
      <rPr>
        <b val="true"/>
        <u val="single"/>
        <sz val="10"/>
        <color rgb="FF000000"/>
        <rFont val="Aptos Narrow"/>
        <family val="2"/>
        <charset val="1"/>
      </rPr>
      <t xml:space="preserve">Critères d’exclusion</t>
    </r>
    <r>
      <rPr>
        <i val="true"/>
        <sz val="10"/>
        <color rgb="FF000000"/>
        <rFont val="Aptos Narrow"/>
        <family val="2"/>
        <charset val="1"/>
      </rPr>
      <t xml:space="preserve"> : NA</t>
    </r>
  </si>
  <si>
    <t xml:space="preserve">Période d’évaluation </t>
  </si>
  <si>
    <t xml:space="preserve">A définir par l'établissement</t>
  </si>
  <si>
    <t xml:space="preserve">Critères d’évaluation</t>
  </si>
  <si>
    <t xml:space="preserve">Les critères d’évaluation obligatoires sont ceux repris dans la grille de recueil à savoir :</t>
  </si>
  <si>
    <t xml:space="preserve">Données patients</t>
  </si>
  <si>
    <r>
      <rPr>
        <sz val="10"/>
        <color rgb="FF000000"/>
        <rFont val="Aptos Narrow"/>
        <family val="2"/>
        <charset val="1"/>
      </rPr>
      <t xml:space="preserve">·</t>
    </r>
    <r>
      <rPr>
        <sz val="7"/>
        <color rgb="FF000000"/>
        <rFont val="Aptos Narrow"/>
        <family val="2"/>
        <charset val="1"/>
      </rPr>
      <t xml:space="preserve">         </t>
    </r>
    <r>
      <rPr>
        <sz val="10"/>
        <color rgb="FF000000"/>
        <rFont val="Aptos Narrow"/>
        <family val="2"/>
        <charset val="1"/>
      </rPr>
      <t xml:space="preserve">Indication de pose et justification de pose hors indication LPPR</t>
    </r>
  </si>
  <si>
    <r>
      <rPr>
        <sz val="10"/>
        <color rgb="FF000000"/>
        <rFont val="Aptos Narrow"/>
        <family val="2"/>
        <charset val="1"/>
      </rPr>
      <t xml:space="preserve">·</t>
    </r>
    <r>
      <rPr>
        <sz val="7"/>
        <color rgb="FF000000"/>
        <rFont val="Aptos Narrow"/>
        <family val="2"/>
        <charset val="1"/>
      </rPr>
      <t xml:space="preserve">         </t>
    </r>
    <r>
      <rPr>
        <sz val="10"/>
        <color rgb="FF000000"/>
        <rFont val="Aptos Narrow"/>
        <family val="2"/>
        <charset val="1"/>
      </rPr>
      <t xml:space="preserve">Evaluation des contre-indications fabricant</t>
    </r>
  </si>
  <si>
    <t xml:space="preserve">Informations concernant le matériel</t>
  </si>
  <si>
    <t xml:space="preserve">·         Référence implantée</t>
  </si>
  <si>
    <r>
      <rPr>
        <sz val="10"/>
        <color rgb="FF000000"/>
        <rFont val="Aptos Narrow"/>
        <family val="2"/>
        <charset val="1"/>
      </rPr>
      <t xml:space="preserve">·</t>
    </r>
    <r>
      <rPr>
        <sz val="7"/>
        <color rgb="FF000000"/>
        <rFont val="Aptos Narrow"/>
        <family val="2"/>
        <charset val="1"/>
      </rPr>
      <t xml:space="preserve">         </t>
    </r>
    <r>
      <rPr>
        <sz val="10"/>
        <color rgb="FF000000"/>
        <rFont val="Aptos Narrow"/>
        <family val="2"/>
        <charset val="1"/>
      </rPr>
      <t xml:space="preserve">Vérification de l'utilisation d'une seule enveloppe par intervention</t>
    </r>
  </si>
  <si>
    <t xml:space="preserve">·         DM associé à l'enveloppe</t>
  </si>
  <si>
    <t xml:space="preserve">Préciser la référence du DM</t>
  </si>
  <si>
    <t xml:space="preserve">Où trouver les informations :</t>
  </si>
  <si>
    <t xml:space="preserve">- Dossier anesthésie : Age</t>
  </si>
  <si>
    <t xml:space="preserve">- Dossier patient = compte rendu opératoire et traçabilité de la pose : indication pose, âge, allergies, antécédents, références des DMI </t>
  </si>
  <si>
    <t xml:space="preserve">- Logiciel Pharmaceutique : à partir du code LPPR, permettra de retrouver la fiche produit, avec fournisseur, type de DMI</t>
  </si>
  <si>
    <t xml:space="preserve">Evaluation de la conformité</t>
  </si>
  <si>
    <r>
      <rPr>
        <b val="true"/>
        <sz val="10"/>
        <color rgb="FF000000"/>
        <rFont val="Aptos Narrow"/>
        <family val="2"/>
        <charset val="1"/>
      </rPr>
      <t xml:space="preserve">1)</t>
    </r>
    <r>
      <rPr>
        <b val="true"/>
        <sz val="7"/>
        <color rgb="FF000000"/>
        <rFont val="Aptos Narrow"/>
        <family val="2"/>
        <charset val="1"/>
      </rPr>
      <t xml:space="preserve">       </t>
    </r>
    <r>
      <rPr>
        <b val="true"/>
        <sz val="10"/>
        <color rgb="FF000000"/>
        <rFont val="Aptos Narrow"/>
        <family val="2"/>
        <charset val="1"/>
      </rPr>
      <t xml:space="preserve">Indication conforme à LPPR : </t>
    </r>
    <r>
      <rPr>
        <i val="true"/>
        <sz val="10"/>
        <color rgb="FF000000"/>
        <rFont val="Aptos Narrow"/>
        <family val="2"/>
        <charset val="1"/>
      </rPr>
      <t xml:space="preserve">est considéré comme </t>
    </r>
    <r>
      <rPr>
        <b val="true"/>
        <i val="true"/>
        <sz val="10"/>
        <color rgb="FF000000"/>
        <rFont val="Aptos Narrow"/>
        <family val="2"/>
        <charset val="1"/>
      </rPr>
      <t xml:space="preserve">conforme</t>
    </r>
    <r>
      <rPr>
        <i val="true"/>
        <sz val="10"/>
        <color rgb="FF000000"/>
        <rFont val="Aptos Narrow"/>
        <family val="2"/>
        <charset val="1"/>
      </rPr>
      <t xml:space="preserve"> la pose dans la cadre des indications suivantes / est considéré comme </t>
    </r>
    <r>
      <rPr>
        <b val="true"/>
        <i val="true"/>
        <sz val="10"/>
        <color rgb="FF000000"/>
        <rFont val="Aptos Narrow"/>
        <family val="2"/>
        <charset val="1"/>
      </rPr>
      <t xml:space="preserve">non conforme</t>
    </r>
    <r>
      <rPr>
        <i val="true"/>
        <sz val="10"/>
        <color rgb="FF000000"/>
        <rFont val="Aptos Narrow"/>
        <family val="2"/>
        <charset val="1"/>
      </rPr>
      <t xml:space="preserve"> toute autre indication</t>
    </r>
  </si>
  <si>
    <t xml:space="preserve">Prévention du risque d'infection liée à l'implantation de prothèse rythmique cardiaque, chez les patients dans les situations à haut risque d'infection suivantes : 
- procédure de remplacement, révision ou upgrade de stimulateurs cardiaques ou défibrillateurs cardiaques simple, double ou triple chambre ; 
- primo-implantation de défibrillateur cardiaque triple chambre (CRT-D)</t>
  </si>
  <si>
    <r>
      <rPr>
        <b val="true"/>
        <sz val="10"/>
        <color rgb="FF000000"/>
        <rFont val="Aptos Narrow"/>
        <family val="2"/>
        <charset val="1"/>
      </rPr>
      <t xml:space="preserve">1 bis) Justification de pose hors indication LPPR retrouvée dans le DPI : </t>
    </r>
    <r>
      <rPr>
        <i val="true"/>
        <sz val="10"/>
        <color rgb="FF000000"/>
        <rFont val="Aptos Narrow"/>
        <family val="2"/>
        <charset val="1"/>
      </rPr>
      <t xml:space="preserve">est considéré comme </t>
    </r>
    <r>
      <rPr>
        <b val="true"/>
        <i val="true"/>
        <sz val="10"/>
        <color rgb="FF000000"/>
        <rFont val="Aptos Narrow"/>
        <family val="2"/>
        <charset val="1"/>
      </rPr>
      <t xml:space="preserve">conforme</t>
    </r>
    <r>
      <rPr>
        <i val="true"/>
        <sz val="10"/>
        <color rgb="FF000000"/>
        <rFont val="Aptos Narrow"/>
        <family val="2"/>
        <charset val="1"/>
      </rPr>
      <t xml:space="preserve"> la présence dans le DPI de la justification de la pose hors indication LPPR / est considéré comme </t>
    </r>
    <r>
      <rPr>
        <b val="true"/>
        <i val="true"/>
        <sz val="10"/>
        <color rgb="FF000000"/>
        <rFont val="Aptos Narrow"/>
        <family val="2"/>
        <charset val="1"/>
      </rPr>
      <t xml:space="preserve">non conforme</t>
    </r>
    <r>
      <rPr>
        <i val="true"/>
        <sz val="10"/>
        <color rgb="FF000000"/>
        <rFont val="Aptos Narrow"/>
        <family val="2"/>
        <charset val="1"/>
      </rPr>
      <t xml:space="preserve"> l'absence de justification</t>
    </r>
  </si>
  <si>
    <r>
      <rPr>
        <b val="true"/>
        <sz val="10"/>
        <color rgb="FF000000"/>
        <rFont val="Aptos Narrow"/>
        <family val="2"/>
        <charset val="1"/>
      </rPr>
      <t xml:space="preserve">2)</t>
    </r>
    <r>
      <rPr>
        <b val="true"/>
        <sz val="7"/>
        <color rgb="FF000000"/>
        <rFont val="Aptos Narrow"/>
        <family val="2"/>
        <charset val="1"/>
      </rPr>
      <t xml:space="preserve">       </t>
    </r>
    <r>
      <rPr>
        <b val="true"/>
        <sz val="10"/>
        <color rgb="FF000000"/>
        <rFont val="Aptos Narrow"/>
        <family val="2"/>
        <charset val="1"/>
      </rPr>
      <t xml:space="preserve">Contre-indications fabricant : </t>
    </r>
    <r>
      <rPr>
        <i val="true"/>
        <sz val="10"/>
        <color rgb="FF000000"/>
        <rFont val="Aptos Narrow"/>
        <family val="2"/>
        <charset val="1"/>
      </rPr>
      <t xml:space="preserve">est considéré comme </t>
    </r>
    <r>
      <rPr>
        <b val="true"/>
        <i val="true"/>
        <sz val="10"/>
        <color rgb="FF000000"/>
        <rFont val="Aptos Narrow"/>
        <family val="2"/>
        <charset val="1"/>
      </rPr>
      <t xml:space="preserve">conforme</t>
    </r>
    <r>
      <rPr>
        <i val="true"/>
        <sz val="10"/>
        <color rgb="FF000000"/>
        <rFont val="Aptos Narrow"/>
        <family val="2"/>
        <charset val="1"/>
      </rPr>
      <t xml:space="preserve"> l'absence de CI fabricant mentionnée dans le DPI / est considéré comme </t>
    </r>
    <r>
      <rPr>
        <b val="true"/>
        <i val="true"/>
        <sz val="10"/>
        <color rgb="FF000000"/>
        <rFont val="Aptos Narrow"/>
        <family val="2"/>
        <charset val="1"/>
      </rPr>
      <t xml:space="preserve">non conforme</t>
    </r>
    <r>
      <rPr>
        <i val="true"/>
        <sz val="10"/>
        <color rgb="FF000000"/>
        <rFont val="Aptos Narrow"/>
        <family val="2"/>
        <charset val="1"/>
      </rPr>
      <t xml:space="preserve"> la présence d'au moins une CI fabricant mentionnée dans le DPI</t>
    </r>
  </si>
  <si>
    <t xml:space="preserve">L’utilisation de l’enveloppe est contre-indiquée dans les situations suivantes :
- Chez les patients présentant une allergie ou des antécédents d’allergie aux tétracyclines, à la rifampicine ou aux sutures absorbables
- Chez les patients atteints de lupus érythémateux disséminé (LED), car il a été démontré que la minocycline aggrave cette affection
- Sur les plaies contaminées ou infectées</t>
  </si>
  <si>
    <r>
      <rPr>
        <b val="true"/>
        <sz val="10"/>
        <color rgb="FF000000"/>
        <rFont val="Aptos Narrow"/>
        <family val="2"/>
        <charset val="1"/>
      </rPr>
      <t xml:space="preserve">3)</t>
    </r>
    <r>
      <rPr>
        <b val="true"/>
        <sz val="7"/>
        <color rgb="FF000000"/>
        <rFont val="Aptos Narrow"/>
        <family val="2"/>
        <charset val="1"/>
      </rPr>
      <t xml:space="preserve">       </t>
    </r>
    <r>
      <rPr>
        <b val="true"/>
        <sz val="10"/>
        <color rgb="FF000000"/>
        <rFont val="Aptos Narrow"/>
        <family val="2"/>
        <charset val="1"/>
      </rPr>
      <t xml:space="preserve">Nombre d'enveloppes conforme LPPR : </t>
    </r>
    <r>
      <rPr>
        <i val="true"/>
        <sz val="10"/>
        <color rgb="FF000000"/>
        <rFont val="Aptos Narrow"/>
        <family val="2"/>
        <charset val="1"/>
      </rPr>
      <t xml:space="preserve">est considéré comme </t>
    </r>
    <r>
      <rPr>
        <b val="true"/>
        <i val="true"/>
        <sz val="10"/>
        <color rgb="FF000000"/>
        <rFont val="Aptos Narrow"/>
        <family val="2"/>
        <charset val="1"/>
      </rPr>
      <t xml:space="preserve">conforme</t>
    </r>
    <r>
      <rPr>
        <i val="true"/>
        <sz val="10"/>
        <color rgb="FF000000"/>
        <rFont val="Aptos Narrow"/>
        <family val="2"/>
        <charset val="1"/>
      </rPr>
      <t xml:space="preserve"> la facturation d'une enveloppe par intervention / est considéré comme </t>
    </r>
    <r>
      <rPr>
        <b val="true"/>
        <i val="true"/>
        <sz val="10"/>
        <color rgb="FF000000"/>
        <rFont val="Aptos Narrow"/>
        <family val="2"/>
        <charset val="1"/>
      </rPr>
      <t xml:space="preserve">non conforme</t>
    </r>
    <r>
      <rPr>
        <i val="true"/>
        <sz val="10"/>
        <color rgb="FF000000"/>
        <rFont val="Aptos Narrow"/>
        <family val="2"/>
        <charset val="1"/>
      </rPr>
      <t xml:space="preserve"> la facturation de plus d'une enveloppe par intervention</t>
    </r>
  </si>
  <si>
    <t xml:space="preserve">Abréviations</t>
  </si>
  <si>
    <t xml:space="preserve">CAQES : Contrat d’Amélioration de Qualité et de l’Efficience des Soins
DEF : Défibrillateur cardiaque
DMI : Dispositif Médical Implantable
DPI : Dossier Patient Informatisé
STIM : stimulateur cardiaque
SC : simple chambre
DC : double chambre
TC : triple chambre
LED : Lupus érythémateux disséminé
LPPR : Liste des Produits et Prestations Remboursables</t>
  </si>
  <si>
    <t xml:space="preserve">Grille de recueil AUDIT TYRX</t>
  </si>
  <si>
    <t xml:space="preserve">NOM ES</t>
  </si>
  <si>
    <t xml:space="preserve">Ici renseigner nom ES</t>
  </si>
  <si>
    <t xml:space="preserve">Nom(s) prénom(s) du/des auditeurs</t>
  </si>
  <si>
    <t xml:space="preserve">Ici renseigner nom/prénom</t>
  </si>
  <si>
    <t xml:space="preserve">Consignes de remplissage</t>
  </si>
  <si>
    <r>
      <rPr>
        <b val="true"/>
        <sz val="11"/>
        <color theme="4"/>
        <rFont val="Aptos Narrow (Corps)"/>
        <family val="0"/>
        <charset val="1"/>
      </rPr>
      <t xml:space="preserve">Conformité 1 </t>
    </r>
    <r>
      <rPr>
        <sz val="11"/>
        <color theme="1"/>
        <rFont val="Aptos Narrow"/>
        <family val="2"/>
        <charset val="1"/>
      </rPr>
      <t xml:space="preserve">: est considéré comme conforme la pose dans la cadre des indications inscrites à la LPPR* / est considéré comme non conforme toute autre indication</t>
    </r>
  </si>
  <si>
    <r>
      <rPr>
        <b val="true"/>
        <u val="single"/>
        <sz val="8"/>
        <color theme="1"/>
        <rFont val="Aptos Narrow"/>
        <family val="2"/>
        <charset val="1"/>
      </rPr>
      <t xml:space="preserve">*Indications inscrites à la LPPR</t>
    </r>
    <r>
      <rPr>
        <sz val="8"/>
        <color theme="1"/>
        <rFont val="Aptos Narrow"/>
        <family val="2"/>
        <charset val="1"/>
      </rPr>
      <t xml:space="preserve"> : Prévention du risque d'infection liée à l'implantation de prothèse rythmique cardiaque, chez les patients dans les situations à haut risque d'infection suivantes : 
- procédure de remplacement, révision ou upgrade de stimulateurs cardiaques ou défibrillateurs cardiaques simple, double ou triple chambre ; 
- primo-implantation de défibrillateur cardiaque triple chambre (CRT-D)</t>
    </r>
  </si>
  <si>
    <t xml:space="preserve">FINESS ES</t>
  </si>
  <si>
    <t xml:space="preserve">Ici renseigner FINESS</t>
  </si>
  <si>
    <t xml:space="preserve">Fonction(s) du/des auditeurs</t>
  </si>
  <si>
    <t xml:space="preserve">Ici renseigner fonction</t>
  </si>
  <si>
    <t xml:space="preserve">TEXTE LIBRE</t>
  </si>
  <si>
    <t xml:space="preserve">REMPLISSAGE AUTOMATIQUE</t>
  </si>
  <si>
    <r>
      <rPr>
        <b val="true"/>
        <sz val="11"/>
        <color theme="4"/>
        <rFont val="Aptos Narrow (Corps)"/>
        <family val="0"/>
        <charset val="1"/>
      </rPr>
      <t xml:space="preserve">Conformité 1 bis - uniquement pour les indications hors LPPR</t>
    </r>
    <r>
      <rPr>
        <sz val="11"/>
        <color theme="1"/>
        <rFont val="Aptos Narrow"/>
        <family val="2"/>
        <charset val="1"/>
      </rPr>
      <t xml:space="preserve"> : est considéré comme conforme la présence dans le DPI de la justification de la pose hors indication LPPR / est considéré comme non conforme l'absence de justification</t>
    </r>
  </si>
  <si>
    <r>
      <rPr>
        <b val="true"/>
        <sz val="11"/>
        <color theme="4"/>
        <rFont val="Aptos Narrow (Corps)"/>
        <family val="0"/>
        <charset val="1"/>
      </rPr>
      <t xml:space="preserve">Conformité 2 </t>
    </r>
    <r>
      <rPr>
        <sz val="11"/>
        <color theme="1"/>
        <rFont val="Aptos Narrow"/>
        <family val="2"/>
        <charset val="1"/>
      </rPr>
      <t xml:space="preserve">: est considéré comme conforme l'absence de CI fabricant mentionnée dans le DPI / est considéré comme non conforme la présence d'au moins une CI fabricant mentionnée dans le DPI</t>
    </r>
  </si>
  <si>
    <r>
      <rPr>
        <b val="true"/>
        <sz val="11"/>
        <color theme="4"/>
        <rFont val="Aptos Narrow (Corps)"/>
        <family val="0"/>
        <charset val="1"/>
      </rPr>
      <t xml:space="preserve">Conformité 3 </t>
    </r>
    <r>
      <rPr>
        <sz val="11"/>
        <color theme="1"/>
        <rFont val="Aptos Narrow"/>
        <family val="2"/>
        <charset val="1"/>
      </rPr>
      <t xml:space="preserve">: est considéré comme conforme la facturation d'une enveloppe par intervention / est considéré comme non conforme la facturation de plus d'une enveloppe par intervention</t>
    </r>
  </si>
  <si>
    <t xml:space="preserve">PERIODE DE RECUEIL </t>
  </si>
  <si>
    <t xml:space="preserve">Ici renseigner période de recueil</t>
  </si>
  <si>
    <t xml:space="preserve">Adresse(s) e-mail du/des auditeurs </t>
  </si>
  <si>
    <t xml:space="preserve">Ici renseigner e-mail</t>
  </si>
  <si>
    <t xml:space="preserve">MENU DEROULANT</t>
  </si>
  <si>
    <t xml:space="preserve">A remplir en fonction du résultat de la colonne précédente</t>
  </si>
  <si>
    <t xml:space="preserve">Remarque : en cas de non-conformité à la 1, sélectionner dans la 1bis (colonne I) une réponse puis  préciser dans la colonne "remarque" (colonne J) l'indication et si elle existe la justification de pose hors indication LPPR</t>
  </si>
  <si>
    <t xml:space="preserve">Dossier</t>
  </si>
  <si>
    <t xml:space="preserve">Profil patient / indication de pose d'enveloppe antibactérienne résorbable</t>
  </si>
  <si>
    <t xml:space="preserve">Type de matériel</t>
  </si>
  <si>
    <t xml:space="preserve">N° dossier</t>
  </si>
  <si>
    <t xml:space="preserve">Initiales patient</t>
  </si>
  <si>
    <t xml:space="preserve">Date de pose</t>
  </si>
  <si>
    <t xml:space="preserve">N° venue ou IPP</t>
  </si>
  <si>
    <t xml:space="preserve">Age (ans)</t>
  </si>
  <si>
    <t xml:space="preserve">Indication de pose dans la situation à haut risque d'infection</t>
  </si>
  <si>
    <t xml:space="preserve">En cas de remplacement, révision ou upgrade</t>
  </si>
  <si>
    <r>
      <rPr>
        <b val="true"/>
        <sz val="12"/>
        <color theme="0"/>
        <rFont val="Aptos Narrow"/>
        <family val="2"/>
        <charset val="1"/>
      </rPr>
      <t xml:space="preserve">Conformité 1
</t>
    </r>
    <r>
      <rPr>
        <i val="true"/>
        <sz val="12"/>
        <color theme="0"/>
        <rFont val="Aptos Narrow"/>
        <family val="2"/>
        <charset val="1"/>
      </rPr>
      <t xml:space="preserve">(Indication LPPR)</t>
    </r>
  </si>
  <si>
    <r>
      <rPr>
        <b val="true"/>
        <sz val="12"/>
        <color theme="0"/>
        <rFont val="Aptos Narrow"/>
        <family val="2"/>
        <charset val="1"/>
      </rPr>
      <t xml:space="preserve">Conformité 1 bis
</t>
    </r>
    <r>
      <rPr>
        <i val="true"/>
        <sz val="12"/>
        <color theme="0"/>
        <rFont val="Aptos Narrow"/>
        <family val="2"/>
        <charset val="1"/>
      </rPr>
      <t xml:space="preserve">(Justification pose hors indication LPPR retrouvée dans le DPI)</t>
    </r>
  </si>
  <si>
    <t xml:space="preserve">Remarque indication / Justification pose hors indication LPPR</t>
  </si>
  <si>
    <r>
      <rPr>
        <b val="true"/>
        <sz val="12"/>
        <color theme="1"/>
        <rFont val="Aptos Narrow"/>
        <family val="2"/>
        <charset val="1"/>
      </rPr>
      <t xml:space="preserve">Absence d'allergie ou d'antécédant d'allergie ?
</t>
    </r>
    <r>
      <rPr>
        <sz val="12"/>
        <color theme="1"/>
        <rFont val="Aptos Narrow"/>
        <family val="2"/>
        <charset val="1"/>
      </rPr>
      <t xml:space="preserve">Aux tétracyclines, à la rifampicine ou au glycoprene II</t>
    </r>
  </si>
  <si>
    <t xml:space="preserve">Patient non atteint de LED ?</t>
  </si>
  <si>
    <t xml:space="preserve">Absence de plaie contaminée ou infectée au niveau du site opératoire ?</t>
  </si>
  <si>
    <r>
      <rPr>
        <b val="true"/>
        <sz val="12"/>
        <color theme="0"/>
        <rFont val="Aptos Narrow"/>
        <family val="2"/>
        <charset val="1"/>
      </rPr>
      <t xml:space="preserve">Conformité 2
</t>
    </r>
    <r>
      <rPr>
        <i val="true"/>
        <sz val="12"/>
        <color theme="0"/>
        <rFont val="Aptos Narrow"/>
        <family val="2"/>
        <charset val="1"/>
      </rPr>
      <t xml:space="preserve">(Contre-indications fabricant)</t>
    </r>
  </si>
  <si>
    <t xml:space="preserve">Remarque dossier patient</t>
  </si>
  <si>
    <t xml:space="preserve">Référence implantée</t>
  </si>
  <si>
    <t xml:space="preserve">Nombre d'enveloppe utilisée par opération</t>
  </si>
  <si>
    <t xml:space="preserve">Une seule enveloppe par opération a été facturée ?</t>
  </si>
  <si>
    <r>
      <rPr>
        <b val="true"/>
        <sz val="12"/>
        <color theme="0"/>
        <rFont val="Aptos Narrow"/>
        <family val="2"/>
        <charset val="1"/>
      </rPr>
      <t xml:space="preserve">Conformité 3
</t>
    </r>
    <r>
      <rPr>
        <i val="true"/>
        <sz val="12"/>
        <color theme="0"/>
        <rFont val="Aptos Narrow"/>
        <family val="2"/>
        <charset val="1"/>
      </rPr>
      <t xml:space="preserve">(Nombre d'enveloppes LPPR)</t>
    </r>
  </si>
  <si>
    <t xml:space="preserve">DM associé</t>
  </si>
  <si>
    <r>
      <rPr>
        <b val="true"/>
        <sz val="12"/>
        <color theme="1"/>
        <rFont val="Aptos Narrow"/>
        <family val="2"/>
        <charset val="1"/>
      </rPr>
      <t xml:space="preserve">Préciser la référence </t>
    </r>
    <r>
      <rPr>
        <b val="true"/>
        <sz val="8"/>
        <color theme="1"/>
        <rFont val="Aptos Narrow"/>
        <family val="2"/>
        <charset val="1"/>
      </rPr>
      <t xml:space="preserve">(facultatif)</t>
    </r>
  </si>
  <si>
    <t xml:space="preserve">Conformité globale du dossier</t>
  </si>
  <si>
    <t xml:space="preserve">Résultats des audits DMI_ TYRX</t>
  </si>
  <si>
    <t xml:space="preserve">Nom/prénom du référent de l'audit</t>
  </si>
  <si>
    <t xml:space="preserve">Période de recueil </t>
  </si>
  <si>
    <t xml:space="preserve">SYNTHESE - TAUX DE CONFORMITE</t>
  </si>
  <si>
    <t xml:space="preserve">Taux de conformité globale des dossiers</t>
  </si>
  <si>
    <t xml:space="preserve">Taux de conformité de l'indication de pose de l'neveloppe TYRX</t>
  </si>
  <si>
    <t xml:space="preserve">Taux de conformité de la présence dans le DPI de la justification de pose hors indication LPPR</t>
  </si>
  <si>
    <t xml:space="preserve">Taux de conformité de l'absence de contre-indications fabricant mentionnée dans le DPI</t>
  </si>
  <si>
    <t xml:space="preserve">Taux de conformité de la facturation d'une seule enveloppe par intervention</t>
  </si>
  <si>
    <t xml:space="preserve">SYNTHESE - DONNEES PATIENTS</t>
  </si>
  <si>
    <t xml:space="preserve">Nombre de patients inclus</t>
  </si>
  <si>
    <t xml:space="preserve">Âge (ans)</t>
  </si>
  <si>
    <t xml:space="preserve">Indication</t>
  </si>
  <si>
    <t xml:space="preserve">Nombre</t>
  </si>
  <si>
    <t xml:space="preserve">Rang</t>
  </si>
  <si>
    <t xml:space="preserve">Rang sans exaequo</t>
  </si>
  <si>
    <t xml:space="preserve">NB ajusté</t>
  </si>
  <si>
    <t xml:space="preserve">Classement</t>
  </si>
  <si>
    <t xml:space="preserve">NB ajusté classé</t>
  </si>
  <si>
    <t xml:space="preserve">Procédure de remplacement d'un stimulateur SC</t>
  </si>
  <si>
    <t xml:space="preserve">Procédure de remplacement d'un stimulateur DC</t>
  </si>
  <si>
    <t xml:space="preserve">Top 3 des indications de pose</t>
  </si>
  <si>
    <t xml:space="preserve">Procédure de remplacement d'un stimulateur TC</t>
  </si>
  <si>
    <t xml:space="preserve">Procédure de remplacement d'un défibrillateur SC</t>
  </si>
  <si>
    <t xml:space="preserve">Nombre de poses dans l'indication</t>
  </si>
  <si>
    <t xml:space="preserve">Procédure de remplacement d'un défibrillateur DC</t>
  </si>
  <si>
    <t xml:space="preserve">Procédure de remplacement d'un défibrillateur TC</t>
  </si>
  <si>
    <t xml:space="preserve">Révision d'un stimulateur SC</t>
  </si>
  <si>
    <t xml:space="preserve">SYNTHESE - DONNEES TYRX</t>
  </si>
  <si>
    <t xml:space="preserve">Révision d'un stimulateur DC</t>
  </si>
  <si>
    <t xml:space="preserve">Taux de TYRX taille moyenne posées</t>
  </si>
  <si>
    <t xml:space="preserve">Révision d'un stimulateur TC</t>
  </si>
  <si>
    <t xml:space="preserve">Taux de TYRX grande taille posées</t>
  </si>
  <si>
    <t xml:space="preserve">Révision d'un défibrillateur SC</t>
  </si>
  <si>
    <t xml:space="preserve">Taux de TYRX posées avec stimulateur</t>
  </si>
  <si>
    <t xml:space="preserve">Révision d'un défibrillateur DC</t>
  </si>
  <si>
    <t xml:space="preserve">Taux de TYRX posées avec défibrillateur</t>
  </si>
  <si>
    <t xml:space="preserve">Révision d'un défibrillateur TC</t>
  </si>
  <si>
    <t xml:space="preserve">Nombre moyen d'enveloppe utilisée par opération</t>
  </si>
  <si>
    <t xml:space="preserve">Upgrade stimulateur cardiaque SC</t>
  </si>
  <si>
    <t xml:space="preserve">Upgrade stimulateur cardiaque DC</t>
  </si>
  <si>
    <t xml:space="preserve">Upgrade stimulateur cardiaque TC</t>
  </si>
  <si>
    <t xml:space="preserve">Upgrade défibrillateur cardiaque SC</t>
  </si>
  <si>
    <t xml:space="preserve">Upgrade défibrillateur cardiaque DC</t>
  </si>
  <si>
    <t xml:space="preserve">Upgrade défibrillateur cardiaque TC</t>
  </si>
  <si>
    <t xml:space="preserve">Primo implantation de défibrillateur cardiaque triple chambre (CRT-D)</t>
  </si>
  <si>
    <t xml:space="preserve">Autre, dans le cadre d'une implantation d'un stimulateur ou d'un défibrillateur</t>
  </si>
  <si>
    <t xml:space="preserve">Autre, non indication = non utilisé dans le cadre de pose d'un stimulateur ou d'un défibrillateur</t>
  </si>
  <si>
    <t xml:space="preserve">Date :</t>
  </si>
  <si>
    <t xml:space="preserve">Plan d'actions à mettre en œuvre suite à l'audit sur les enveloppes antibacteriennes résorbables</t>
  </si>
  <si>
    <t xml:space="preserve">Les résultats de l'audit sont présentés aux professionnels du/des service(s) concerné(s)</t>
  </si>
  <si>
    <t xml:space="preserve">Les actions d'améliorations sont définies en lien avec les professionnels du/des service(s) concerné(s)</t>
  </si>
  <si>
    <t xml:space="preserve">Eléments de contexte/diagnostic :</t>
  </si>
  <si>
    <t xml:space="preserve">Objectifs fixés :</t>
  </si>
  <si>
    <t xml:space="preserve">Actions d'amélioration à mettre en oeuvre :</t>
  </si>
  <si>
    <t xml:space="preserve">Niveau de priorité :</t>
  </si>
  <si>
    <t xml:space="preserve">Pilote :</t>
  </si>
  <si>
    <t xml:space="preserve">Échéance :</t>
  </si>
  <si>
    <t xml:space="preserve">Indicateurs d’évaluation :</t>
  </si>
  <si>
    <t xml:space="preserve">Etat d'avancement :</t>
  </si>
  <si>
    <t xml:space="preserve">CI</t>
  </si>
  <si>
    <t xml:space="preserve">Age</t>
  </si>
  <si>
    <t xml:space="preserve">Indication et condition de pose</t>
  </si>
  <si>
    <t xml:space="preserve">Procédure de remplacement</t>
  </si>
  <si>
    <t xml:space="preserve">Révision</t>
  </si>
  <si>
    <t xml:space="preserve">Upgrade</t>
  </si>
  <si>
    <t xml:space="preserve">Facteur de risque intervention</t>
  </si>
  <si>
    <t xml:space="preserve">Traçabilité de la remise de la carte d'implant au patient dans le DPI</t>
  </si>
  <si>
    <t xml:space="preserve">Données traçabilité renseignées dans le DPI</t>
  </si>
  <si>
    <t xml:space="preserve">Pour_tous_les_DMI_?</t>
  </si>
  <si>
    <t xml:space="preserve">CONFORMITE</t>
  </si>
  <si>
    <t xml:space="preserve">Fonction du référent de l'audit</t>
  </si>
  <si>
    <t xml:space="preserve">Oui</t>
  </si>
  <si>
    <t xml:space="preserve">≤ 15</t>
  </si>
  <si>
    <t xml:space="preserve">Procédure_de_remplacement</t>
  </si>
  <si>
    <t xml:space="preserve">Enveloppe antibac TYRX taille moyenne 6,3 x 6,9 cm réf CMRM6122INT</t>
  </si>
  <si>
    <t xml:space="preserve">Avec facteur de risque : état général altéré et/ou dénutris, diabétiques, démence, infections pulmonaires ou urinaires, fragilité osseuse et autres</t>
  </si>
  <si>
    <t xml:space="preserve">Stimulateur</t>
  </si>
  <si>
    <t xml:space="preserve">Carte(s) d’implant et document remis au patient avec les éléments de traçabilité sanitaire</t>
  </si>
  <si>
    <t xml:space="preserve">Oui pour TOUS les DMI posés</t>
  </si>
  <si>
    <t xml:space="preserve">CONFORME</t>
  </si>
  <si>
    <t xml:space="preserve">C H U  DE  LIMOGES</t>
  </si>
  <si>
    <t xml:space="preserve">Médecin</t>
  </si>
  <si>
    <t xml:space="preserve">Non</t>
  </si>
  <si>
    <t xml:space="preserve">15 à 29</t>
  </si>
  <si>
    <t xml:space="preserve">Enveloppe antibac TYRX grande taille 7,4 x 8,5 cm cm réf CMRM6133INT</t>
  </si>
  <si>
    <t xml:space="preserve">Sans facteur de risque</t>
  </si>
  <si>
    <t xml:space="preserve">Défibrillateur</t>
  </si>
  <si>
    <t xml:space="preserve">Document remis au patient contenant les éléments de traçabilité sanitaire</t>
  </si>
  <si>
    <t xml:space="preserve">Non, il manque au moins 1 carte d'implant ou la description d'au moins 1 DMI dans le document</t>
  </si>
  <si>
    <t xml:space="preserve">PARTIELLEMENT CONFORME</t>
  </si>
  <si>
    <t xml:space="preserve">NON CONFORME</t>
  </si>
  <si>
    <t xml:space="preserve">CAPIO CLINIQUE BELHARRA</t>
  </si>
  <si>
    <t xml:space="preserve">Pharmacien</t>
  </si>
  <si>
    <t xml:space="preserve">Non mentionné dans le DP</t>
  </si>
  <si>
    <t xml:space="preserve">30 à 44</t>
  </si>
  <si>
    <t xml:space="preserve">Non renseigné</t>
  </si>
  <si>
    <t xml:space="preserve">Carte(s) d’implant scannée(s) </t>
  </si>
  <si>
    <t xml:space="preserve">N/A</t>
  </si>
  <si>
    <t xml:space="preserve">CENTRE HOSPITALIER ANGOULEME</t>
  </si>
  <si>
    <t xml:space="preserve">RSMQ</t>
  </si>
  <si>
    <t xml:space="preserve">45 à 59</t>
  </si>
  <si>
    <t xml:space="preserve">Aucun support retrouvé</t>
  </si>
  <si>
    <t xml:space="preserve">CENTRE HOSPITALIER COTE BASQUE</t>
  </si>
  <si>
    <t xml:space="preserve">Cadre de santé</t>
  </si>
  <si>
    <t xml:space="preserve">60 à 74</t>
  </si>
  <si>
    <t xml:space="preserve">CENTRE HOSPITALIER DE DAX</t>
  </si>
  <si>
    <t xml:space="preserve">Directeur</t>
  </si>
  <si>
    <t xml:space="preserve">75 à 89</t>
  </si>
  <si>
    <t xml:space="preserve">CENTRE HOSPITALIER DE GUERET</t>
  </si>
  <si>
    <t xml:space="preserve">Autre</t>
  </si>
  <si>
    <t xml:space="preserve">≥ 90</t>
  </si>
  <si>
    <t xml:space="preserve">CENTRE HOSPITALIER DE LIBOURNE</t>
  </si>
  <si>
    <t xml:space="preserve">CENTRE HOSPITALIER DE MONT DE MARSAN</t>
  </si>
  <si>
    <t xml:space="preserve">CENTRE HOSPITALIER DE NIORT</t>
  </si>
  <si>
    <t xml:space="preserve">CENTRE HOSPITALIER DE PAU</t>
  </si>
  <si>
    <t xml:space="preserve">CENTRE HOSPITALIER DE PERIGUEUX</t>
  </si>
  <si>
    <t xml:space="preserve">CENTRE HOSPITALIER DE SAINTONGE</t>
  </si>
  <si>
    <t xml:space="preserve">CENTRE HOSPITALIER DUBOIS BRIVE</t>
  </si>
  <si>
    <t xml:space="preserve">CH AGEN NERAC - HOPITAL SAINT-ESPRIT</t>
  </si>
  <si>
    <t xml:space="preserve">CHU HOPITAUX DE BORDEAUX</t>
  </si>
  <si>
    <t xml:space="preserve">CHU LA MILETRIE (POITIERS)</t>
  </si>
  <si>
    <t xml:space="preserve">GH LA ROCHELLE-RE-AUNIS - LA ROCHELLE</t>
  </si>
  <si>
    <t xml:space="preserve">INSTITUT BERGONIE</t>
  </si>
  <si>
    <t xml:space="preserve">POLYCLINIQUE BORDEAUX NORD AQUITAINE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</si>
</sst>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General"/>
    <numFmt numFmtId="166" formatCode="mm/yy"/>
    <numFmt numFmtId="167" formatCode="dd/mm/yyyy"/>
    <numFmt numFmtId="168" formatCode="0.00"/>
    <numFmt numFmtId="169" formatCode="0\ %"/>
    <numFmt numFmtId="170" formatCode="0"/>
    <numFmt numFmtId="171" formatCode="0%"/>
  </numFmts>
  <fonts count="50">
    <font>
      <sz val="11"/>
      <color theme="1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theme="0"/>
      <name val="Aptos Narrow"/>
      <family val="2"/>
      <charset val="1"/>
    </font>
    <font>
      <i val="true"/>
      <sz val="11"/>
      <color theme="1"/>
      <name val="Aptos Narrow"/>
      <family val="2"/>
      <charset val="1"/>
    </font>
    <font>
      <b val="true"/>
      <sz val="12"/>
      <color theme="8" tint="-0.5"/>
      <name val="Aptos Narrow"/>
      <family val="2"/>
      <charset val="1"/>
    </font>
    <font>
      <sz val="8"/>
      <color theme="1"/>
      <name val="Aptos Narrow"/>
      <family val="2"/>
      <charset val="1"/>
    </font>
    <font>
      <b val="true"/>
      <sz val="11"/>
      <color theme="1"/>
      <name val="Aptos Narrow"/>
      <family val="2"/>
      <charset val="1"/>
    </font>
    <font>
      <sz val="10"/>
      <color theme="1"/>
      <name val="Aptos Narrow"/>
      <family val="2"/>
      <charset val="1"/>
    </font>
    <font>
      <u val="single"/>
      <sz val="11"/>
      <color theme="1"/>
      <name val="Aptos Narrow"/>
      <family val="2"/>
      <charset val="1"/>
    </font>
    <font>
      <sz val="11"/>
      <color theme="8" tint="-0.5"/>
      <name val="Aptos Narrow"/>
      <family val="2"/>
      <charset val="1"/>
    </font>
    <font>
      <u val="single"/>
      <sz val="11"/>
      <color theme="10"/>
      <name val="Aptos Narrow"/>
      <family val="2"/>
      <charset val="1"/>
    </font>
    <font>
      <u val="single"/>
      <sz val="11"/>
      <color theme="8" tint="-0.5"/>
      <name val="Aptos Narrow"/>
      <family val="2"/>
      <charset val="1"/>
    </font>
    <font>
      <b val="true"/>
      <u val="single"/>
      <sz val="11"/>
      <color theme="1"/>
      <name val="Aptos Narrow"/>
      <family val="2"/>
      <charset val="1"/>
    </font>
    <font>
      <b val="true"/>
      <sz val="11"/>
      <color rgb="FFFF0000"/>
      <name val="Aptos Narrow"/>
      <family val="2"/>
      <charset val="1"/>
    </font>
    <font>
      <b val="true"/>
      <sz val="11"/>
      <color theme="6"/>
      <name val="Aptos Narrow"/>
      <family val="2"/>
      <charset val="1"/>
    </font>
    <font>
      <b val="true"/>
      <sz val="14"/>
      <color theme="1"/>
      <name val="Aptos Narrow"/>
      <family val="2"/>
      <charset val="1"/>
    </font>
    <font>
      <sz val="10"/>
      <color rgb="FF000000"/>
      <name val="Aptos Narrow"/>
      <family val="2"/>
      <charset val="1"/>
    </font>
    <font>
      <b val="true"/>
      <sz val="10"/>
      <color rgb="FF000000"/>
      <name val="Aptos Narrow"/>
      <family val="2"/>
      <charset val="1"/>
    </font>
    <font>
      <b val="true"/>
      <u val="single"/>
      <sz val="10"/>
      <color rgb="FF000000"/>
      <name val="Aptos Narrow"/>
      <family val="2"/>
      <charset val="1"/>
    </font>
    <font>
      <b val="true"/>
      <sz val="10"/>
      <color rgb="FF7030A0"/>
      <name val="Aptos Narrow"/>
      <family val="2"/>
      <charset val="1"/>
    </font>
    <font>
      <sz val="10"/>
      <color rgb="FFFF0000"/>
      <name val="Aptos Narrow"/>
      <family val="2"/>
      <charset val="1"/>
    </font>
    <font>
      <i val="true"/>
      <sz val="10"/>
      <color rgb="FF000000"/>
      <name val="Aptos Narrow"/>
      <family val="2"/>
      <charset val="1"/>
    </font>
    <font>
      <sz val="7"/>
      <color rgb="FF000000"/>
      <name val="Aptos Narrow"/>
      <family val="2"/>
      <charset val="1"/>
    </font>
    <font>
      <sz val="10"/>
      <name val="Aptos Narrow"/>
      <family val="2"/>
      <charset val="1"/>
    </font>
    <font>
      <b val="true"/>
      <sz val="7"/>
      <color rgb="FF000000"/>
      <name val="Aptos Narrow"/>
      <family val="2"/>
      <charset val="1"/>
    </font>
    <font>
      <b val="true"/>
      <i val="true"/>
      <sz val="10"/>
      <color rgb="FF000000"/>
      <name val="Aptos Narrow"/>
      <family val="2"/>
      <charset val="1"/>
    </font>
    <font>
      <b val="true"/>
      <sz val="10"/>
      <color rgb="FF1F4E79"/>
      <name val="Aptos Narrow"/>
      <family val="2"/>
      <charset val="1"/>
    </font>
    <font>
      <sz val="10"/>
      <color rgb="FF1F4E79"/>
      <name val="Aptos Narrow"/>
      <family val="2"/>
      <charset val="1"/>
    </font>
    <font>
      <b val="true"/>
      <sz val="18"/>
      <color theme="1"/>
      <name val="Aptos Narrow"/>
      <family val="2"/>
      <charset val="1"/>
    </font>
    <font>
      <i val="true"/>
      <sz val="10"/>
      <color theme="1"/>
      <name val="Aptos Narrow"/>
      <family val="2"/>
      <charset val="1"/>
    </font>
    <font>
      <b val="true"/>
      <sz val="11"/>
      <color theme="4"/>
      <name val="Aptos Narrow (Corps)"/>
      <family val="0"/>
      <charset val="1"/>
    </font>
    <font>
      <b val="true"/>
      <u val="single"/>
      <sz val="8"/>
      <color theme="1"/>
      <name val="Aptos Narrow"/>
      <family val="2"/>
      <charset val="1"/>
    </font>
    <font>
      <b val="true"/>
      <i val="true"/>
      <sz val="11"/>
      <color theme="1"/>
      <name val="Aptos Narrow"/>
      <family val="2"/>
      <charset val="1"/>
    </font>
    <font>
      <b val="true"/>
      <sz val="12"/>
      <color theme="1"/>
      <name val="Aptos Narrow"/>
      <family val="2"/>
      <charset val="1"/>
    </font>
    <font>
      <b val="true"/>
      <sz val="12"/>
      <color theme="0"/>
      <name val="Aptos Narrow"/>
      <family val="2"/>
      <charset val="1"/>
    </font>
    <font>
      <i val="true"/>
      <sz val="12"/>
      <color theme="0"/>
      <name val="Aptos Narrow"/>
      <family val="2"/>
      <charset val="1"/>
    </font>
    <font>
      <sz val="12"/>
      <color theme="1"/>
      <name val="Aptos Narrow"/>
      <family val="2"/>
      <charset val="1"/>
    </font>
    <font>
      <b val="true"/>
      <sz val="8"/>
      <color theme="1"/>
      <name val="Aptos Narrow"/>
      <family val="2"/>
      <charset val="1"/>
    </font>
    <font>
      <sz val="11"/>
      <name val="Aptos Narrow"/>
      <family val="2"/>
      <charset val="1"/>
    </font>
    <font>
      <b val="true"/>
      <sz val="11"/>
      <name val="Aptos Narrow"/>
      <family val="2"/>
      <charset val="1"/>
    </font>
    <font>
      <sz val="11"/>
      <color rgb="FFFF0000"/>
      <name val="Aptos Narrow"/>
      <family val="2"/>
      <charset val="1"/>
    </font>
    <font>
      <b val="true"/>
      <sz val="18"/>
      <color theme="0"/>
      <name val="Aptos Narrow"/>
      <family val="2"/>
      <charset val="1"/>
    </font>
    <font>
      <i val="true"/>
      <sz val="11"/>
      <color rgb="FFFF0000"/>
      <name val="Aptos Narrow"/>
      <family val="2"/>
      <charset val="1"/>
    </font>
    <font>
      <sz val="28"/>
      <color rgb="FFFF0000"/>
      <name val="Aptos Narrow"/>
      <family val="2"/>
      <charset val="1"/>
    </font>
    <font>
      <sz val="14"/>
      <color rgb="FF595959"/>
      <name val="Aptos Narrow"/>
      <family val="2"/>
    </font>
    <font>
      <sz val="9"/>
      <color rgb="FF595959"/>
      <name val="Aptos Narrow"/>
      <family val="2"/>
    </font>
    <font>
      <b val="true"/>
      <sz val="10"/>
      <color rgb="FF034EA2"/>
      <name val="Aptos Narrow"/>
      <family val="2"/>
      <charset val="1"/>
    </font>
    <font>
      <sz val="12"/>
      <name val="Aptos Narrow"/>
      <family val="2"/>
      <charset val="1"/>
    </font>
  </fonts>
  <fills count="19">
    <fill>
      <patternFill patternType="none"/>
    </fill>
    <fill>
      <patternFill patternType="gray125"/>
    </fill>
    <fill>
      <patternFill patternType="solid">
        <fgColor theme="3" tint="0.2499"/>
        <bgColor rgb="FF156082"/>
      </patternFill>
    </fill>
    <fill>
      <patternFill patternType="solid">
        <fgColor rgb="FFFEF1D6"/>
        <bgColor rgb="FFF1F8E8"/>
      </patternFill>
    </fill>
    <fill>
      <patternFill patternType="solid">
        <fgColor theme="0"/>
        <bgColor rgb="FFF1F8E8"/>
      </patternFill>
    </fill>
    <fill>
      <patternFill patternType="solid">
        <fgColor theme="9" tint="0.7999"/>
        <bgColor rgb="FFE8E8E8"/>
      </patternFill>
    </fill>
    <fill>
      <patternFill patternType="solid">
        <fgColor theme="4" tint="0.7999"/>
        <bgColor rgb="FFBDD6EE"/>
      </patternFill>
    </fill>
    <fill>
      <patternFill patternType="solid">
        <fgColor rgb="FFDEEAF6"/>
        <bgColor rgb="FFDCEAF7"/>
      </patternFill>
    </fill>
    <fill>
      <patternFill patternType="solid">
        <fgColor rgb="FFBDD6EE"/>
        <bgColor rgb="FFC1E5F5"/>
      </patternFill>
    </fill>
    <fill>
      <patternFill patternType="solid">
        <fgColor theme="3" tint="0.8999"/>
        <bgColor rgb="FFDEEAF6"/>
      </patternFill>
    </fill>
    <fill>
      <patternFill patternType="solid">
        <fgColor theme="2"/>
        <bgColor rgb="FFDEEAF6"/>
      </patternFill>
    </fill>
    <fill>
      <patternFill patternType="solid">
        <fgColor rgb="FFF0F0F0"/>
        <bgColor rgb="FFF1F8E8"/>
      </patternFill>
    </fill>
    <fill>
      <patternFill patternType="solid">
        <fgColor theme="0" tint="-0.15"/>
        <bgColor rgb="FFE0E0E0"/>
      </patternFill>
    </fill>
    <fill>
      <patternFill patternType="solid">
        <fgColor theme="7" tint="-0.25"/>
        <bgColor rgb="FF156082"/>
      </patternFill>
    </fill>
    <fill>
      <patternFill patternType="solid">
        <fgColor theme="9" tint="-0.25"/>
        <bgColor rgb="FF196B24"/>
      </patternFill>
    </fill>
    <fill>
      <patternFill patternType="solid">
        <fgColor rgb="FFF1F8E8"/>
        <bgColor rgb="FFF0F0F0"/>
      </patternFill>
    </fill>
    <fill>
      <patternFill patternType="solid">
        <fgColor rgb="FF034EA2"/>
        <bgColor rgb="FF156082"/>
      </patternFill>
    </fill>
    <fill>
      <patternFill patternType="solid">
        <fgColor theme="4" tint="0.5999"/>
        <bgColor rgb="FFBDD6EE"/>
      </patternFill>
    </fill>
    <fill>
      <patternFill patternType="solid">
        <fgColor theme="2" tint="-0.5"/>
        <bgColor rgb="FF467886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theme="8" tint="-0.5"/>
      </left>
      <right/>
      <top style="medium">
        <color theme="8" tint="-0.5"/>
      </top>
      <bottom style="medium">
        <color theme="8" tint="-0.5"/>
      </bottom>
      <diagonal/>
    </border>
    <border diagonalUp="false" diagonalDown="false">
      <left style="medium">
        <color theme="8" tint="-0.5"/>
      </left>
      <right style="medium">
        <color theme="8" tint="-0.5"/>
      </right>
      <top style="medium">
        <color theme="8" tint="-0.5"/>
      </top>
      <bottom style="medium">
        <color theme="8" tint="-0.5"/>
      </bottom>
      <diagonal/>
    </border>
    <border diagonalUp="false" diagonalDown="false">
      <left style="medium">
        <color theme="8" tint="-0.5"/>
      </left>
      <right/>
      <top/>
      <bottom style="medium">
        <color theme="8" tint="-0.5"/>
      </bottom>
      <diagonal/>
    </border>
    <border diagonalUp="false" diagonalDown="false">
      <left style="medium">
        <color theme="8" tint="-0.5"/>
      </left>
      <right/>
      <top style="medium">
        <color theme="8" tint="-0.5"/>
      </top>
      <bottom/>
      <diagonal/>
    </border>
    <border diagonalUp="false" diagonalDown="false">
      <left style="medium">
        <color theme="8" tint="-0.5"/>
      </left>
      <right style="medium">
        <color theme="8" tint="-0.5"/>
      </right>
      <top style="medium">
        <color theme="8" tint="-0.5"/>
      </top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>
        <color theme="5"/>
      </left>
      <right style="medium">
        <color theme="5"/>
      </right>
      <top style="medium">
        <color theme="5"/>
      </top>
      <bottom style="medium">
        <color theme="5"/>
      </bottom>
      <diagonal/>
    </border>
    <border diagonalUp="false" diagonalDown="false">
      <left style="thin">
        <color rgb="FF034EA2"/>
      </left>
      <right style="thin">
        <color rgb="FF034EA2"/>
      </right>
      <top style="thin">
        <color rgb="FF034EA2"/>
      </top>
      <bottom style="thin">
        <color rgb="FF034EA2"/>
      </bottom>
      <diagonal/>
    </border>
    <border diagonalUp="false" diagonalDown="false">
      <left/>
      <right style="thin">
        <color rgb="FF034EA2"/>
      </right>
      <top/>
      <bottom/>
      <diagonal/>
    </border>
    <border diagonalUp="false" diagonalDown="false">
      <left style="thin">
        <color rgb="FF034EA2"/>
      </left>
      <right style="thin">
        <color rgb="FF034EA2"/>
      </right>
      <top/>
      <bottom/>
      <diagonal/>
    </border>
    <border diagonalUp="false" diagonalDown="false">
      <left style="thin">
        <color rgb="FF034EA2"/>
      </left>
      <right style="thin">
        <color rgb="FF034EA2"/>
      </right>
      <top/>
      <bottom style="thin">
        <color rgb="FF034EA2"/>
      </bottom>
      <diagonal/>
    </border>
    <border diagonalUp="false" diagonalDown="false">
      <left style="thin">
        <color rgb="FF034EA2"/>
      </left>
      <right style="thin">
        <color rgb="FF034EA2"/>
      </right>
      <top style="thin">
        <color rgb="FF034EA2"/>
      </top>
      <bottom/>
      <diagonal/>
    </border>
    <border diagonalUp="false" diagonalDown="false">
      <left style="thin">
        <color rgb="FF034EA2"/>
      </left>
      <right style="thin">
        <color rgb="FFF1F8E8"/>
      </right>
      <top style="thin">
        <color rgb="FF034EA2"/>
      </top>
      <bottom style="thin">
        <color rgb="FF034EA2"/>
      </bottom>
      <diagonal/>
    </border>
    <border diagonalUp="false" diagonalDown="false">
      <left style="thin">
        <color rgb="FF034EA2"/>
      </left>
      <right/>
      <top style="thin">
        <color rgb="FF034EA2"/>
      </top>
      <bottom style="thin">
        <color rgb="FF034EA2"/>
      </bottom>
      <diagonal/>
    </border>
    <border diagonalUp="false" diagonalDown="false">
      <left/>
      <right style="thin">
        <color rgb="FF034EA2"/>
      </right>
      <top style="thin">
        <color rgb="FF034EA2"/>
      </top>
      <bottom style="thin">
        <color rgb="FF034EA2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3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3" borderId="4" xfId="2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11" fillId="4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11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1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6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8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7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7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9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8" fillId="0" borderId="1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19" fillId="8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0" fillId="8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8" borderId="11" xfId="20" applyFont="true" applyBorder="true" applyAlignment="true" applyProtection="true">
      <alignment horizontal="left" vertical="center" textRotation="0" wrapText="true" indent="2" shrinkToFit="false"/>
      <protection locked="true" hidden="false"/>
    </xf>
    <xf numFmtId="164" fontId="20" fillId="8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8" fillId="8" borderId="1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23" fillId="8" borderId="1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18" fillId="8" borderId="11" xfId="0" applyFont="true" applyBorder="true" applyAlignment="true" applyProtection="false">
      <alignment horizontal="left" vertical="center" textRotation="0" wrapText="true" indent="10" shrinkToFit="false"/>
      <protection locked="true" hidden="false"/>
    </xf>
    <xf numFmtId="164" fontId="18" fillId="8" borderId="12" xfId="0" applyFont="true" applyBorder="true" applyAlignment="true" applyProtection="false">
      <alignment horizontal="left" vertical="center" textRotation="0" wrapText="false" indent="10" shrinkToFit="false"/>
      <protection locked="true" hidden="false"/>
    </xf>
    <xf numFmtId="164" fontId="18" fillId="8" borderId="0" xfId="0" applyFont="true" applyBorder="false" applyAlignment="true" applyProtection="false">
      <alignment horizontal="left" vertical="center" textRotation="0" wrapText="false" indent="10" shrinkToFit="false"/>
      <protection locked="true" hidden="false"/>
    </xf>
    <xf numFmtId="164" fontId="18" fillId="8" borderId="13" xfId="0" applyFont="true" applyBorder="true" applyAlignment="true" applyProtection="false">
      <alignment horizontal="left" vertical="center" textRotation="0" wrapText="false" indent="10" shrinkToFit="false"/>
      <protection locked="true" hidden="false"/>
    </xf>
    <xf numFmtId="164" fontId="25" fillId="8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8" fillId="8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9" fillId="8" borderId="11" xfId="0" applyFont="true" applyBorder="true" applyAlignment="true" applyProtection="false">
      <alignment horizontal="left" vertical="center" textRotation="0" wrapText="true" indent="2" shrinkToFit="false"/>
      <protection locked="true" hidden="false"/>
    </xf>
    <xf numFmtId="164" fontId="18" fillId="8" borderId="11" xfId="0" applyFont="true" applyBorder="true" applyAlignment="true" applyProtection="false">
      <alignment horizontal="left" vertical="center" textRotation="0" wrapText="true" indent="2" shrinkToFit="false"/>
      <protection locked="true" hidden="false"/>
    </xf>
    <xf numFmtId="164" fontId="23" fillId="8" borderId="11" xfId="0" applyFont="true" applyBorder="true" applyAlignment="true" applyProtection="false">
      <alignment horizontal="left" vertical="center" textRotation="0" wrapText="true" indent="5" shrinkToFit="false"/>
      <protection locked="true" hidden="false"/>
    </xf>
    <xf numFmtId="164" fontId="19" fillId="8" borderId="11" xfId="0" applyFont="true" applyBorder="true" applyAlignment="true" applyProtection="false">
      <alignment horizontal="left" vertical="center" textRotation="0" wrapText="true" indent="5" shrinkToFit="false"/>
      <protection locked="true" hidden="false"/>
    </xf>
    <xf numFmtId="164" fontId="18" fillId="8" borderId="11" xfId="0" applyFont="true" applyBorder="true" applyAlignment="true" applyProtection="false">
      <alignment horizontal="left" vertical="center" textRotation="0" wrapText="true" indent="6" shrinkToFit="false"/>
      <protection locked="true" hidden="false"/>
    </xf>
    <xf numFmtId="164" fontId="28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9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30" fillId="9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14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5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1" fillId="9" borderId="1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4" fillId="4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2" fillId="4" borderId="8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33" fillId="10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4" borderId="19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2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1" fillId="9" borderId="2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9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11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2" fillId="4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1" fillId="9" borderId="2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4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12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4" fillId="4" borderId="8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4" borderId="25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4" borderId="27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4" borderId="2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27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13" borderId="1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13" borderId="1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1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9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5" fillId="9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5" fillId="9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5" fillId="4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5" fillId="4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5" fillId="4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5" fillId="9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5" fillId="4" borderId="3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5" fillId="9" borderId="3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5" fillId="4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2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0" fillId="9" borderId="3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9" borderId="3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4" borderId="3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3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35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35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9" borderId="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9" borderId="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4" borderId="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4" borderId="8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4" borderId="3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false" hidden="false"/>
    </xf>
    <xf numFmtId="164" fontId="40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4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9" fontId="41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9" fontId="4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3" fillId="14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3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7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5" fontId="0" fillId="0" borderId="37" xfId="0" applyFont="fals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center" textRotation="0" wrapText="false" indent="0" shrinkToFit="false"/>
      <protection locked="false" hidden="false"/>
    </xf>
    <xf numFmtId="165" fontId="0" fillId="0" borderId="37" xfId="0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5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5" fillId="0" borderId="37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9" fontId="35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35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37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9" fontId="0" fillId="0" borderId="37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70" fontId="0" fillId="0" borderId="37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0" fillId="0" borderId="3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37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5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48" fillId="0" borderId="38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0" fillId="15" borderId="38" xfId="0" applyFont="fals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36" fillId="16" borderId="3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9" fillId="4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9" fillId="4" borderId="39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9" fillId="4" borderId="3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8" fillId="0" borderId="4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15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8" fillId="17" borderId="4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8" fillId="17" borderId="4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15" borderId="4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8" fillId="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4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15" borderId="4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8" fillId="0" borderId="4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15" borderId="4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5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18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18" borderId="0" xfId="0" applyFont="true" applyBorder="false" applyAlignment="true" applyProtection="false">
      <alignment horizontal="left" vertical="bottom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13">
    <dxf>
      <fill>
        <patternFill patternType="solid">
          <fgColor rgb="FFDCEAF7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D9D9D9"/>
          <bgColor rgb="FF000000"/>
        </patternFill>
      </fill>
    </dxf>
    <dxf>
      <fill>
        <patternFill patternType="solid">
          <fgColor rgb="FF215F9A"/>
          <bgColor rgb="FF000000"/>
        </patternFill>
      </fill>
    </dxf>
    <dxf>
      <fill>
        <patternFill patternType="solid">
          <fgColor rgb="FFF0F0F0"/>
          <bgColor rgb="FF000000"/>
        </patternFill>
      </fill>
    </dxf>
    <dxf>
      <fill>
        <patternFill patternType="solid">
          <fgColor rgb="FFFFA3A3"/>
          <bgColor rgb="FF000000"/>
        </patternFill>
      </fill>
    </dxf>
    <dxf>
      <fill>
        <patternFill>
          <bgColor theme="9" tint="0.7999"/>
        </patternFill>
      </fill>
    </dxf>
    <dxf>
      <fill>
        <patternFill>
          <bgColor rgb="FFFFA3A3"/>
        </patternFill>
      </fill>
    </dxf>
    <dxf>
      <fill>
        <patternFill>
          <bgColor theme="0"/>
        </patternFill>
      </fill>
    </dxf>
    <dxf>
      <fill>
        <patternFill>
          <bgColor theme="0" tint="-0.15"/>
        </patternFill>
      </fill>
    </dxf>
    <dxf>
      <fill>
        <patternFill>
          <bgColor rgb="FFF0F0F0"/>
        </patternFill>
      </fill>
    </dxf>
    <dxf>
      <fill>
        <patternFill>
          <bgColor rgb="FFE0E0E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0F0F0"/>
      <rgbColor rgb="FFFF00FF"/>
      <rgbColor rgb="FF00FFFF"/>
      <rgbColor rgb="FF800000"/>
      <rgbColor rgb="FF196B24"/>
      <rgbColor rgb="FF000080"/>
      <rgbColor rgb="FF808000"/>
      <rgbColor rgb="FF800080"/>
      <rgbColor rgb="FF0B77A0"/>
      <rgbColor rgb="FFD9D9D9"/>
      <rgbColor rgb="FF747474"/>
      <rgbColor rgb="FFE8E8E8"/>
      <rgbColor rgb="FF7030A0"/>
      <rgbColor rgb="FFFEF1D6"/>
      <rgbColor rgb="FFDCEAF7"/>
      <rgbColor rgb="FF501649"/>
      <rgbColor rgb="FFFF8080"/>
      <rgbColor rgb="FF034EA2"/>
      <rgbColor rgb="FFBDD6EE"/>
      <rgbColor rgb="FF000080"/>
      <rgbColor rgb="FFFF00FF"/>
      <rgbColor rgb="FFFFFF00"/>
      <rgbColor rgb="FF00FFFF"/>
      <rgbColor rgb="FF800080"/>
      <rgbColor rgb="FF800000"/>
      <rgbColor rgb="FF156082"/>
      <rgbColor rgb="FF0000FF"/>
      <rgbColor rgb="FF00CCFF"/>
      <rgbColor rgb="FFDEEAF6"/>
      <rgbColor rgb="FFD9F2D0"/>
      <rgbColor rgb="FFF1F8E8"/>
      <rgbColor rgb="FF83CBEB"/>
      <rgbColor rgb="FFFFA3A3"/>
      <rgbColor rgb="FFC1E5F5"/>
      <rgbColor rgb="FFE0E0E0"/>
      <rgbColor rgb="FF215F9A"/>
      <rgbColor rgb="FF33CCCC"/>
      <rgbColor rgb="FFB4E5A2"/>
      <rgbColor rgb="FFFFCC00"/>
      <rgbColor rgb="FFFF9900"/>
      <rgbColor rgb="FFE97132"/>
      <rgbColor rgb="FF467886"/>
      <rgbColor rgb="FF969696"/>
      <rgbColor rgb="FF003366"/>
      <rgbColor rgb="FF3B7D23"/>
      <rgbColor rgb="FF003300"/>
      <rgbColor rgb="FF333300"/>
      <rgbColor rgb="FF993300"/>
      <rgbColor rgb="FF993366"/>
      <rgbColor rgb="FF1F4E79"/>
      <rgbColor rgb="FF595959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lang="fr-FR" sz="1400" spc="-1" strike="noStrike">
                <a:solidFill>
                  <a:srgbClr val="595959"/>
                </a:solidFill>
                <a:latin typeface="Aptos Narrow"/>
              </a:defRPr>
            </a:pPr>
            <a:r>
              <a:rPr b="0" lang="fr-FR" sz="1400" spc="-1" strike="noStrike">
                <a:solidFill>
                  <a:srgbClr val="595959"/>
                </a:solidFill>
                <a:latin typeface="Aptos Narrow"/>
              </a:rPr>
              <a:t>Conformité aux référentiels nationaux (%)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spPr>
            <a:solidFill>
              <a:srgbClr val="156082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ptos Narrow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'Résultats des audits'!$A$16:$A$19</c:f>
              <c:strCache>
                <c:ptCount val="4"/>
                <c:pt idx="0">
                  <c:v>Taux de conformité de l'indication de pose de l'neveloppe TYRX</c:v>
                </c:pt>
                <c:pt idx="1">
                  <c:v>Taux de conformité de la présence dans le DPI de la justification de pose hors indication LPPR</c:v>
                </c:pt>
                <c:pt idx="2">
                  <c:v>Taux de conformité de l'absence de contre-indications fabricant mentionnée dans le DPI</c:v>
                </c:pt>
                <c:pt idx="3">
                  <c:v>Taux de conformité de la facturation d'une seule enveloppe par intervention</c:v>
                </c:pt>
              </c:strCache>
            </c:strRef>
          </c:cat>
          <c:val>
            <c:numRef>
              <c:f>'Résultats des audits'!$B$16:$B$19</c:f>
              <c:numCache>
                <c:formatCode>0\ %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gapWidth val="182"/>
        <c:overlap val="0"/>
        <c:axId val="91903001"/>
        <c:axId val="49425002"/>
      </c:barChart>
      <c:catAx>
        <c:axId val="91903001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Aptos Narrow"/>
              </a:defRPr>
            </a:pPr>
          </a:p>
        </c:txPr>
        <c:crossAx val="49425002"/>
        <c:crosses val="autoZero"/>
        <c:auto val="1"/>
        <c:lblAlgn val="ctr"/>
        <c:lblOffset val="100"/>
        <c:noMultiLvlLbl val="0"/>
      </c:catAx>
      <c:valAx>
        <c:axId val="49425002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%" sourceLinked="0"/>
        <c:majorTickMark val="none"/>
        <c:minorTickMark val="none"/>
        <c:tickLblPos val="nextTo"/>
        <c:spPr>
          <a:ln w="12600">
            <a:noFill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Aptos Narrow"/>
              </a:defRPr>
            </a:pPr>
          </a:p>
        </c:txPr>
        <c:crossAx val="91903001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lang="en-US" sz="1400" spc="-1" strike="noStrike">
                <a:solidFill>
                  <a:srgbClr val="595959"/>
                </a:solidFill>
                <a:latin typeface="Aptos Narrow"/>
              </a:defRPr>
            </a:pPr>
            <a:r>
              <a:rPr b="0" lang="en-US" sz="1400" spc="-1" strike="noStrike">
                <a:solidFill>
                  <a:srgbClr val="595959"/>
                </a:solidFill>
                <a:latin typeface="Aptos Narrow"/>
              </a:rPr>
              <a:t>Répartition de l'âge des patients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bar"/>
        <c:grouping val="clustered"/>
        <c:varyColors val="0"/>
        <c:ser>
          <c:idx val="0"/>
          <c:order val="0"/>
          <c:spPr>
            <a:solidFill>
              <a:srgbClr val="156082"/>
            </a:solidFill>
            <a:ln w="0">
              <a:noFill/>
            </a:ln>
          </c:spPr>
          <c:invertIfNegative val="0"/>
          <c:dLbls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Aptos Narrow"/>
                  </a:defRPr>
                </a:pPr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eparator>;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'Résultats des audits'!$B$23:$B$29</c:f>
              <c:strCache>
                <c:ptCount val="7"/>
                <c:pt idx="0">
                  <c:v>≤ 15</c:v>
                </c:pt>
                <c:pt idx="1">
                  <c:v>15 à 29</c:v>
                </c:pt>
                <c:pt idx="2">
                  <c:v>30 à 44</c:v>
                </c:pt>
                <c:pt idx="3">
                  <c:v>45 à 59</c:v>
                </c:pt>
                <c:pt idx="4">
                  <c:v>60 à 74</c:v>
                </c:pt>
                <c:pt idx="5">
                  <c:v>75 à 89</c:v>
                </c:pt>
                <c:pt idx="6">
                  <c:v>≥ 90</c:v>
                </c:pt>
              </c:strCache>
            </c:strRef>
          </c:cat>
          <c:val>
            <c:numRef>
              <c:f>'Résultats des audits'!$C$23:$C$29</c:f>
              <c:numCache>
                <c:formatCode>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gapWidth val="182"/>
        <c:overlap val="0"/>
        <c:axId val="43262575"/>
        <c:axId val="41000669"/>
      </c:barChart>
      <c:catAx>
        <c:axId val="43262575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Aptos Narrow"/>
              </a:defRPr>
            </a:pPr>
          </a:p>
        </c:txPr>
        <c:crossAx val="41000669"/>
        <c:crosses val="autoZero"/>
        <c:auto val="1"/>
        <c:lblAlgn val="ctr"/>
        <c:lblOffset val="100"/>
        <c:noMultiLvlLbl val="0"/>
      </c:catAx>
      <c:valAx>
        <c:axId val="41000669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" sourceLinked="0"/>
        <c:majorTickMark val="none"/>
        <c:minorTickMark val="none"/>
        <c:tickLblPos val="nextTo"/>
        <c:spPr>
          <a:ln w="12600">
            <a:noFill/>
          </a:ln>
        </c:spPr>
        <c:txPr>
          <a:bodyPr/>
          <a:lstStyle/>
          <a:p>
            <a:pPr>
              <a:defRPr b="0" sz="900" spc="-1" strike="noStrike">
                <a:solidFill>
                  <a:srgbClr val="595959"/>
                </a:solidFill>
                <a:latin typeface="Aptos Narrow"/>
              </a:defRPr>
            </a:pPr>
          </a:p>
        </c:txPr>
        <c:crossAx val="43262575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jpe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6</xdr:col>
      <xdr:colOff>266760</xdr:colOff>
      <xdr:row>29</xdr:row>
      <xdr:rowOff>108360</xdr:rowOff>
    </xdr:from>
    <xdr:to>
      <xdr:col>11</xdr:col>
      <xdr:colOff>367920</xdr:colOff>
      <xdr:row>31</xdr:row>
      <xdr:rowOff>50760</xdr:rowOff>
    </xdr:to>
    <xdr:pic>
      <xdr:nvPicPr>
        <xdr:cNvPr id="0" name="Image 2" descr=""/>
        <xdr:cNvPicPr/>
      </xdr:nvPicPr>
      <xdr:blipFill>
        <a:blip r:embed="rId1"/>
        <a:srcRect l="39155" t="33591" r="22289" b="55276"/>
        <a:stretch/>
      </xdr:blipFill>
      <xdr:spPr>
        <a:xfrm>
          <a:off x="7543800" y="11772720"/>
          <a:ext cx="5511600" cy="666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12</xdr:col>
      <xdr:colOff>233640</xdr:colOff>
      <xdr:row>0</xdr:row>
      <xdr:rowOff>75600</xdr:rowOff>
    </xdr:from>
    <xdr:to>
      <xdr:col>13</xdr:col>
      <xdr:colOff>672840</xdr:colOff>
      <xdr:row>0</xdr:row>
      <xdr:rowOff>991800</xdr:rowOff>
    </xdr:to>
    <xdr:pic>
      <xdr:nvPicPr>
        <xdr:cNvPr id="1" name="Image 4" descr=""/>
        <xdr:cNvPicPr/>
      </xdr:nvPicPr>
      <xdr:blipFill>
        <a:blip r:embed="rId2"/>
        <a:stretch/>
      </xdr:blipFill>
      <xdr:spPr>
        <a:xfrm>
          <a:off x="13937040" y="75600"/>
          <a:ext cx="1455120" cy="9162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419040</xdr:colOff>
      <xdr:row>13</xdr:row>
      <xdr:rowOff>230040</xdr:rowOff>
    </xdr:from>
    <xdr:to>
      <xdr:col>5</xdr:col>
      <xdr:colOff>1209240</xdr:colOff>
      <xdr:row>19</xdr:row>
      <xdr:rowOff>190440</xdr:rowOff>
    </xdr:to>
    <xdr:graphicFrame>
      <xdr:nvGraphicFramePr>
        <xdr:cNvPr id="2" name="Graphique 1"/>
        <xdr:cNvGraphicFramePr/>
      </xdr:nvGraphicFramePr>
      <xdr:xfrm>
        <a:off x="5092560" y="3011400"/>
        <a:ext cx="7775280" cy="2531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361800</xdr:colOff>
      <xdr:row>22</xdr:row>
      <xdr:rowOff>142200</xdr:rowOff>
    </xdr:from>
    <xdr:to>
      <xdr:col>8</xdr:col>
      <xdr:colOff>996480</xdr:colOff>
      <xdr:row>35</xdr:row>
      <xdr:rowOff>122760</xdr:rowOff>
    </xdr:to>
    <xdr:graphicFrame>
      <xdr:nvGraphicFramePr>
        <xdr:cNvPr id="3" name="Graphique 2"/>
        <xdr:cNvGraphicFramePr/>
      </xdr:nvGraphicFramePr>
      <xdr:xfrm>
        <a:off x="12020400" y="6066000"/>
        <a:ext cx="5067000" cy="2626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Grille_Audit" displayName="Grille_Audit" ref="A8:V38" headerRowCount="1" totalsRowCount="0" totalsRowShown="0">
  <autoFilter ref="A8:V38"/>
  <tableColumns count="22">
    <tableColumn id="1" name="N° dossier"/>
    <tableColumn id="2" name="Initiales patient"/>
    <tableColumn id="3" name="Date de pose"/>
    <tableColumn id="4" name="N° venue ou IPP"/>
    <tableColumn id="5" name="Age (ans)"/>
    <tableColumn id="6" name="Indication de pose dans la situation à haut risque d'infection"/>
    <tableColumn id="7" name="En cas de remplacement, révision ou upgrade"/>
    <tableColumn id="8" name="Conformité 1&#10;(Indication LPPR)"/>
    <tableColumn id="9" name="Conformité 1 bis&#10;(Justification pose hors indication LPPR retrouvée dans le DPI)"/>
    <tableColumn id="10" name="Remarque indication / Justification pose hors indication LPPR"/>
    <tableColumn id="11" name="Absence d'allergie ou d'antécédant d'allergie ?&#10;Aux tétracyclines, à la rifampicine ou au glycoprene II"/>
    <tableColumn id="12" name="Patient non atteint de LED ?"/>
    <tableColumn id="13" name="Absence de plaie contaminée ou infectée au niveau du site opératoire ?"/>
    <tableColumn id="14" name="Conformité 2&#10;(Contre-indications fabricant)"/>
    <tableColumn id="15" name="Remarque dossier patient"/>
    <tableColumn id="16" name="Référence implantée"/>
    <tableColumn id="17" name="Nombre d'enveloppe utilisée par opération"/>
    <tableColumn id="18" name="Une seule enveloppe par opération a été facturée ?"/>
    <tableColumn id="19" name="Conformité 3&#10;(Nombre d'enveloppes LPPR)"/>
    <tableColumn id="20" name="DM associé"/>
    <tableColumn id="21" name="Préciser la référence (facultatif)"/>
    <tableColumn id="22" name="Conformité globale du dossier"/>
  </tableColumns>
</table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 pitchFamily="0" charset="1"/>
        <a:ea typeface=""/>
        <a:cs typeface=""/>
      </a:majorFont>
      <a:minorFont>
        <a:latin typeface="Aptos Narrow" panose="0211000402020202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www.legifrance.gouv.fr/jorf/id/JORFTEXT000043401393?init=true&amp;page=1&amp;query=tyrx&amp;searchField=ALL&amp;tab_selection=all" TargetMode="External"/><Relationship Id="rId2" Type="http://schemas.openxmlformats.org/officeDocument/2006/relationships/hyperlink" Target="https://www.has-sante.fr/upload/docs/evamed/CNEDIMTS-6141_TYRX_1_juillet_2020_(6141)_avis.pdf" TargetMode="External"/><Relationship Id="rId3" Type="http://schemas.openxmlformats.org/officeDocument/2006/relationships/hyperlink" Target="https://www.medtronic.com/content/dam/emanuals/crdm/M990729A001DOC2_B_view.pdf" TargetMode="External"/><Relationship Id="rId4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56082"/>
    <pageSetUpPr fitToPage="false"/>
  </sheetPr>
  <dimension ref="A1:N60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296875" defaultRowHeight="15" zeroHeight="false" outlineLevelRow="0" outlineLevelCol="0"/>
  <cols>
    <col collapsed="false" customWidth="true" hidden="false" outlineLevel="0" max="1" min="1" style="0" width="14.14"/>
    <col collapsed="false" customWidth="true" hidden="false" outlineLevel="0" max="2" min="2" style="0" width="22"/>
    <col collapsed="false" customWidth="true" hidden="false" outlineLevel="0" max="8" min="8" style="0" width="15.14"/>
  </cols>
  <sheetData>
    <row r="1" customFormat="false" ht="81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customFormat="false" ht="15" hidden="false" customHeight="false" outlineLevel="0" collapsed="false">
      <c r="C2" s="2" t="s">
        <v>1</v>
      </c>
      <c r="D2" s="2"/>
      <c r="E2" s="2"/>
      <c r="F2" s="2"/>
      <c r="G2" s="2"/>
      <c r="H2" s="2"/>
      <c r="I2" s="2"/>
      <c r="J2" s="2"/>
      <c r="K2" s="2"/>
      <c r="L2" s="2"/>
      <c r="M2" s="2"/>
    </row>
    <row r="4" customFormat="false" ht="15" hidden="false" customHeight="false" outlineLevel="0" collapsed="false">
      <c r="B4" s="3" t="s">
        <v>2</v>
      </c>
      <c r="C4" s="3"/>
      <c r="D4" s="4"/>
      <c r="E4" s="4"/>
      <c r="F4" s="4"/>
      <c r="G4" s="5"/>
      <c r="H4" s="5"/>
      <c r="I4" s="5"/>
      <c r="J4" s="5"/>
      <c r="K4" s="6"/>
      <c r="L4" s="6"/>
      <c r="M4" s="6"/>
    </row>
    <row r="5" customFormat="false" ht="15" hidden="false" customHeight="false" outlineLevel="0" collapsed="false">
      <c r="B5" s="7" t="s">
        <v>3</v>
      </c>
      <c r="C5" s="7"/>
      <c r="D5" s="8" t="str">
        <f aca="false">IFERROR(VLOOKUP(D4,'Listes déroulantes'!P2:Q20,2,"FAUX"),"-")</f>
        <v>-</v>
      </c>
      <c r="E5" s="8"/>
      <c r="F5" s="8"/>
      <c r="G5" s="5"/>
      <c r="H5" s="9"/>
      <c r="I5" s="9"/>
      <c r="J5" s="9"/>
      <c r="K5" s="6"/>
      <c r="L5" s="6"/>
      <c r="M5" s="6"/>
    </row>
    <row r="6" customFormat="false" ht="15" hidden="false" customHeight="false" outlineLevel="0" collapsed="false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customFormat="false" ht="29.85" hidden="false" customHeight="true" outlineLevel="0" collapsed="false">
      <c r="B7" s="10" t="s">
        <v>4</v>
      </c>
      <c r="C7" s="10"/>
      <c r="D7" s="11"/>
      <c r="E7" s="11"/>
      <c r="F7" s="11"/>
      <c r="G7" s="6"/>
      <c r="H7" s="12" t="s">
        <v>5</v>
      </c>
      <c r="I7" s="12"/>
      <c r="J7" s="13"/>
      <c r="K7" s="13"/>
      <c r="L7" s="13"/>
      <c r="M7" s="6"/>
    </row>
    <row r="8" customFormat="false" ht="29.85" hidden="false" customHeight="true" outlineLevel="0" collapsed="false">
      <c r="B8" s="12" t="s">
        <v>6</v>
      </c>
      <c r="C8" s="12"/>
      <c r="D8" s="14"/>
      <c r="E8" s="14"/>
      <c r="F8" s="14"/>
      <c r="G8" s="6"/>
      <c r="H8" s="12" t="s">
        <v>7</v>
      </c>
      <c r="I8" s="12"/>
      <c r="J8" s="13"/>
      <c r="K8" s="13"/>
      <c r="L8" s="13"/>
      <c r="M8" s="6"/>
    </row>
    <row r="9" customFormat="false" ht="15" hidden="false" customHeight="false" outlineLevel="0" collapsed="false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</row>
    <row r="10" customFormat="false" ht="15" hidden="false" customHeight="true" outlineLevel="0" collapsed="false">
      <c r="B10" s="12" t="s">
        <v>8</v>
      </c>
      <c r="C10" s="12"/>
      <c r="D10" s="14"/>
      <c r="E10" s="14"/>
      <c r="F10" s="14"/>
      <c r="G10" s="6"/>
      <c r="H10" s="15"/>
      <c r="I10" s="15"/>
      <c r="J10" s="6"/>
      <c r="K10" s="16"/>
      <c r="L10" s="16"/>
      <c r="M10" s="16"/>
    </row>
    <row r="11" customFormat="false" ht="15" hidden="false" customHeight="false" outlineLevel="0" collapsed="false">
      <c r="A11" s="17"/>
      <c r="B11" s="17"/>
      <c r="C11" s="16"/>
      <c r="D11" s="16"/>
      <c r="E11" s="16"/>
      <c r="F11" s="6"/>
      <c r="G11" s="15"/>
      <c r="H11" s="15"/>
      <c r="I11" s="6"/>
      <c r="J11" s="6"/>
      <c r="K11" s="6"/>
      <c r="L11" s="6"/>
      <c r="M11" s="6"/>
    </row>
    <row r="12" customFormat="false" ht="15" hidden="false" customHeight="false" outlineLevel="0" collapsed="false">
      <c r="A12" s="18"/>
      <c r="B12" s="18"/>
      <c r="C12" s="19"/>
      <c r="D12" s="20"/>
      <c r="E12" s="20"/>
      <c r="F12" s="6"/>
      <c r="G12" s="15"/>
      <c r="H12" s="15"/>
      <c r="I12" s="6"/>
      <c r="J12" s="6"/>
      <c r="K12" s="6"/>
      <c r="L12" s="6"/>
    </row>
    <row r="13" customFormat="false" ht="15" hidden="false" customHeight="false" outlineLevel="0" collapsed="false">
      <c r="A13" s="21" t="s">
        <v>9</v>
      </c>
    </row>
    <row r="14" customFormat="false" ht="177" hidden="false" customHeight="true" outlineLevel="0" collapsed="false">
      <c r="A14" s="22" t="s">
        <v>10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</row>
    <row r="15" customFormat="false" ht="44.25" hidden="false" customHeight="true" outlineLevel="0" collapsed="false"/>
    <row r="16" customFormat="false" ht="41.25" hidden="false" customHeight="true" outlineLevel="0" collapsed="false">
      <c r="A16" s="23" t="s">
        <v>11</v>
      </c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</row>
    <row r="18" customFormat="false" ht="38.25" hidden="false" customHeight="true" outlineLevel="0" collapsed="false">
      <c r="A18" s="24" t="s">
        <v>12</v>
      </c>
      <c r="B18" s="24" t="s">
        <v>13</v>
      </c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</row>
    <row r="19" customFormat="false" ht="47.25" hidden="false" customHeight="true" outlineLevel="0" collapsed="false">
      <c r="A19" s="25" t="s">
        <v>14</v>
      </c>
      <c r="B19" s="26" t="s">
        <v>15</v>
      </c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</row>
    <row r="20" customFormat="false" ht="25.5" hidden="false" customHeight="true" outlineLevel="0" collapsed="false">
      <c r="A20" s="27" t="s">
        <v>16</v>
      </c>
      <c r="B20" s="28" t="s">
        <v>17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</row>
    <row r="21" customFormat="false" ht="35.25" hidden="false" customHeight="true" outlineLevel="0" collapsed="false">
      <c r="A21" s="27"/>
      <c r="B21" s="29" t="s">
        <v>18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</row>
    <row r="22" customFormat="false" ht="25.5" hidden="false" customHeight="true" outlineLevel="0" collapsed="false">
      <c r="A22" s="30" t="s">
        <v>19</v>
      </c>
      <c r="B22" s="31" t="s">
        <v>20</v>
      </c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</row>
    <row r="23" customFormat="false" ht="25.5" hidden="false" customHeight="true" outlineLevel="0" collapsed="false">
      <c r="A23" s="30"/>
      <c r="B23" s="32" t="s">
        <v>21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</row>
    <row r="24" customFormat="false" ht="25.5" hidden="false" customHeight="true" outlineLevel="0" collapsed="false">
      <c r="A24" s="30"/>
      <c r="B24" s="32" t="s">
        <v>22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</row>
    <row r="25" customFormat="false" ht="25.5" hidden="false" customHeight="true" outlineLevel="0" collapsed="false">
      <c r="A25" s="30"/>
      <c r="B25" s="32" t="s">
        <v>23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</row>
    <row r="26" customFormat="false" ht="25.5" hidden="false" customHeight="true" outlineLevel="0" collapsed="false">
      <c r="A26" s="30"/>
      <c r="B26" s="33" t="s">
        <v>24</v>
      </c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</row>
    <row r="27" customFormat="false" ht="25.5" hidden="false" customHeight="true" outlineLevel="0" collapsed="false">
      <c r="A27" s="30"/>
      <c r="B27" s="34" t="s">
        <v>25</v>
      </c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</row>
    <row r="28" customFormat="false" ht="25.5" hidden="false" customHeight="true" outlineLevel="0" collapsed="false">
      <c r="A28" s="30"/>
      <c r="B28" s="34" t="s">
        <v>26</v>
      </c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</row>
    <row r="29" customFormat="false" ht="25.5" hidden="false" customHeight="true" outlineLevel="0" collapsed="false">
      <c r="A29" s="30"/>
      <c r="B29" s="35" t="s">
        <v>27</v>
      </c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</row>
    <row r="30" customFormat="false" ht="28.5" hidden="false" customHeight="true" outlineLevel="0" collapsed="false">
      <c r="A30" s="30"/>
      <c r="B30" s="33" t="s">
        <v>28</v>
      </c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</row>
    <row r="31" customFormat="false" ht="28.5" hidden="false" customHeight="true" outlineLevel="0" collapsed="false">
      <c r="A31" s="30"/>
      <c r="B31" s="36" t="s">
        <v>29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</row>
    <row r="32" customFormat="false" ht="18" hidden="false" customHeight="true" outlineLevel="0" collapsed="false">
      <c r="A32" s="30"/>
      <c r="B32" s="37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9"/>
    </row>
    <row r="33" customFormat="false" ht="28.5" hidden="false" customHeight="true" outlineLevel="0" collapsed="false">
      <c r="A33" s="30"/>
      <c r="B33" s="33" t="s">
        <v>30</v>
      </c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</row>
    <row r="34" customFormat="false" ht="24.75" hidden="false" customHeight="true" outlineLevel="0" collapsed="false">
      <c r="A34" s="30"/>
      <c r="B34" s="33" t="s">
        <v>31</v>
      </c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</row>
    <row r="35" customFormat="false" ht="21.75" hidden="false" customHeight="true" outlineLevel="0" collapsed="false">
      <c r="A35" s="30"/>
      <c r="B35" s="40" t="s">
        <v>32</v>
      </c>
      <c r="C35" s="40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40"/>
    </row>
    <row r="36" customFormat="false" ht="21" hidden="false" customHeight="true" outlineLevel="0" collapsed="false">
      <c r="A36" s="30"/>
      <c r="B36" s="33" t="s">
        <v>33</v>
      </c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</row>
    <row r="37" customFormat="false" ht="21" hidden="false" customHeight="true" outlineLevel="0" collapsed="false">
      <c r="A37" s="30"/>
      <c r="B37" s="41" t="s">
        <v>34</v>
      </c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</row>
    <row r="38" customFormat="false" ht="21" hidden="false" customHeight="true" outlineLevel="0" collapsed="false">
      <c r="A38" s="30"/>
      <c r="B38" s="42" t="s">
        <v>35</v>
      </c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</row>
    <row r="39" customFormat="false" ht="21" hidden="false" customHeight="true" outlineLevel="0" collapsed="false">
      <c r="A39" s="30"/>
      <c r="B39" s="43" t="s">
        <v>36</v>
      </c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</row>
    <row r="40" customFormat="false" ht="21" hidden="false" customHeight="true" outlineLevel="0" collapsed="false">
      <c r="A40" s="30"/>
      <c r="B40" s="43" t="s">
        <v>37</v>
      </c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</row>
    <row r="41" customFormat="false" ht="12" hidden="false" customHeight="true" outlineLevel="0" collapsed="false">
      <c r="A41" s="30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</row>
    <row r="42" customFormat="false" ht="21" hidden="false" customHeight="true" outlineLevel="0" collapsed="false">
      <c r="A42" s="30"/>
      <c r="B42" s="42" t="s">
        <v>38</v>
      </c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</row>
    <row r="43" customFormat="false" ht="21" hidden="false" customHeight="true" outlineLevel="0" collapsed="false">
      <c r="A43" s="30"/>
      <c r="B43" s="43" t="s">
        <v>39</v>
      </c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</row>
    <row r="44" customFormat="false" ht="21" hidden="false" customHeight="true" outlineLevel="0" collapsed="false">
      <c r="A44" s="30"/>
      <c r="B44" s="43" t="s">
        <v>40</v>
      </c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</row>
    <row r="45" customFormat="false" ht="21" hidden="false" customHeight="true" outlineLevel="0" collapsed="false">
      <c r="A45" s="30"/>
      <c r="B45" s="43" t="s">
        <v>41</v>
      </c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</row>
    <row r="46" customFormat="false" ht="21" hidden="false" customHeight="true" outlineLevel="0" collapsed="false">
      <c r="A46" s="30"/>
      <c r="B46" s="44" t="s">
        <v>42</v>
      </c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</row>
    <row r="47" customFormat="false" ht="21.75" hidden="false" customHeight="true" outlineLevel="0" collapsed="false">
      <c r="A47" s="30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</row>
    <row r="48" customFormat="false" ht="21.75" hidden="false" customHeight="true" outlineLevel="0" collapsed="false">
      <c r="A48" s="30"/>
      <c r="B48" s="33" t="s">
        <v>43</v>
      </c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</row>
    <row r="49" customFormat="false" ht="21.75" hidden="false" customHeight="true" outlineLevel="0" collapsed="false">
      <c r="A49" s="30"/>
      <c r="B49" s="41" t="s">
        <v>44</v>
      </c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</row>
    <row r="50" customFormat="false" ht="21.75" hidden="false" customHeight="true" outlineLevel="0" collapsed="false">
      <c r="A50" s="30"/>
      <c r="B50" s="41" t="s">
        <v>45</v>
      </c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</row>
    <row r="51" customFormat="false" ht="21.75" hidden="false" customHeight="true" outlineLevel="0" collapsed="false">
      <c r="A51" s="30"/>
      <c r="B51" s="41" t="s">
        <v>46</v>
      </c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41"/>
      <c r="N51" s="41"/>
    </row>
    <row r="52" customFormat="false" ht="21.75" hidden="false" customHeight="true" outlineLevel="0" collapsed="false">
      <c r="A52" s="30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</row>
    <row r="53" customFormat="false" ht="28.5" hidden="false" customHeight="true" outlineLevel="0" collapsed="false">
      <c r="A53" s="30"/>
      <c r="B53" s="33" t="s">
        <v>47</v>
      </c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</row>
    <row r="54" customFormat="false" ht="28.5" hidden="false" customHeight="true" outlineLevel="0" collapsed="false">
      <c r="A54" s="30"/>
      <c r="B54" s="45" t="s">
        <v>48</v>
      </c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</row>
    <row r="55" customFormat="false" ht="55.5" hidden="false" customHeight="true" outlineLevel="0" collapsed="false">
      <c r="A55" s="30"/>
      <c r="B55" s="46" t="s">
        <v>49</v>
      </c>
      <c r="C55" s="46"/>
      <c r="D55" s="46"/>
      <c r="E55" s="46"/>
      <c r="F55" s="46"/>
      <c r="G55" s="46"/>
      <c r="H55" s="46"/>
      <c r="I55" s="46"/>
      <c r="J55" s="46"/>
      <c r="K55" s="46"/>
      <c r="L55" s="46"/>
      <c r="M55" s="46"/>
      <c r="N55" s="46"/>
    </row>
    <row r="56" customFormat="false" ht="55.5" hidden="false" customHeight="true" outlineLevel="0" collapsed="false">
      <c r="A56" s="30"/>
      <c r="B56" s="45" t="s">
        <v>50</v>
      </c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</row>
    <row r="57" customFormat="false" ht="28.5" hidden="false" customHeight="true" outlineLevel="0" collapsed="false">
      <c r="A57" s="30"/>
      <c r="B57" s="45" t="s">
        <v>51</v>
      </c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</row>
    <row r="58" customFormat="false" ht="67.5" hidden="false" customHeight="true" outlineLevel="0" collapsed="false">
      <c r="A58" s="30"/>
      <c r="B58" s="46" t="s">
        <v>52</v>
      </c>
      <c r="C58" s="46"/>
      <c r="D58" s="46"/>
      <c r="E58" s="46"/>
      <c r="F58" s="46"/>
      <c r="G58" s="46"/>
      <c r="H58" s="46"/>
      <c r="I58" s="46"/>
      <c r="J58" s="46"/>
      <c r="K58" s="46"/>
      <c r="L58" s="46"/>
      <c r="M58" s="46"/>
      <c r="N58" s="46"/>
    </row>
    <row r="59" customFormat="false" ht="48" hidden="false" customHeight="true" outlineLevel="0" collapsed="false">
      <c r="A59" s="30"/>
      <c r="B59" s="45" t="s">
        <v>53</v>
      </c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</row>
    <row r="60" customFormat="false" ht="138.75" hidden="false" customHeight="true" outlineLevel="0" collapsed="false">
      <c r="A60" s="47" t="s">
        <v>54</v>
      </c>
      <c r="B60" s="48" t="s">
        <v>55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  <c r="M60" s="48"/>
      <c r="N60" s="48"/>
    </row>
  </sheetData>
  <mergeCells count="65">
    <mergeCell ref="A1:N1"/>
    <mergeCell ref="C2:M2"/>
    <mergeCell ref="B4:C4"/>
    <mergeCell ref="D4:F4"/>
    <mergeCell ref="B5:C5"/>
    <mergeCell ref="D5:F5"/>
    <mergeCell ref="B7:C7"/>
    <mergeCell ref="D7:F7"/>
    <mergeCell ref="H7:I7"/>
    <mergeCell ref="J7:L7"/>
    <mergeCell ref="B8:C8"/>
    <mergeCell ref="D8:F8"/>
    <mergeCell ref="H8:I8"/>
    <mergeCell ref="J8:L8"/>
    <mergeCell ref="B10:C10"/>
    <mergeCell ref="D10:F10"/>
    <mergeCell ref="K10:M10"/>
    <mergeCell ref="A11:B11"/>
    <mergeCell ref="C11:E11"/>
    <mergeCell ref="A14:N14"/>
    <mergeCell ref="A16:N16"/>
    <mergeCell ref="B18:N18"/>
    <mergeCell ref="B19:N19"/>
    <mergeCell ref="A20:A21"/>
    <mergeCell ref="B20:N20"/>
    <mergeCell ref="B21:N21"/>
    <mergeCell ref="A22:A59"/>
    <mergeCell ref="B22:N22"/>
    <mergeCell ref="B23:N23"/>
    <mergeCell ref="B24:N24"/>
    <mergeCell ref="B25:N25"/>
    <mergeCell ref="B26:N26"/>
    <mergeCell ref="B27:N27"/>
    <mergeCell ref="B28:N28"/>
    <mergeCell ref="B29:N29"/>
    <mergeCell ref="B30:N30"/>
    <mergeCell ref="B31:N31"/>
    <mergeCell ref="B33:N33"/>
    <mergeCell ref="B34:N34"/>
    <mergeCell ref="B35:N35"/>
    <mergeCell ref="B36:N36"/>
    <mergeCell ref="B37:N37"/>
    <mergeCell ref="B38:N38"/>
    <mergeCell ref="B39:N39"/>
    <mergeCell ref="B40:N40"/>
    <mergeCell ref="B41:N41"/>
    <mergeCell ref="B42:N42"/>
    <mergeCell ref="B43:N43"/>
    <mergeCell ref="B44:N44"/>
    <mergeCell ref="B45:N45"/>
    <mergeCell ref="B46:N46"/>
    <mergeCell ref="B47:N47"/>
    <mergeCell ref="B48:N48"/>
    <mergeCell ref="B49:N49"/>
    <mergeCell ref="B50:N50"/>
    <mergeCell ref="B51:N51"/>
    <mergeCell ref="B52:N52"/>
    <mergeCell ref="B53:N53"/>
    <mergeCell ref="B54:N54"/>
    <mergeCell ref="B55:N55"/>
    <mergeCell ref="B56:N56"/>
    <mergeCell ref="B57:N57"/>
    <mergeCell ref="B58:N58"/>
    <mergeCell ref="B59:N59"/>
    <mergeCell ref="B60:N60"/>
  </mergeCells>
  <dataValidations count="2">
    <dataValidation allowBlank="true" errorStyle="stop" operator="between" showDropDown="false" showErrorMessage="true" showInputMessage="true" sqref="D4:F4" type="list">
      <formula1>Etablissement</formula1>
      <formula2>0</formula2>
    </dataValidation>
    <dataValidation allowBlank="true" errorStyle="stop" operator="between" showDropDown="false" showErrorMessage="true" showInputMessage="true" sqref="J7:L7" type="list">
      <formula1>FONCTION</formula1>
      <formula2>0</formula2>
    </dataValidation>
  </dataValidations>
  <hyperlinks>
    <hyperlink ref="B23" r:id="rId1" display="LPPR, le code LPP concerné est le 3412370 correspondant au libellé : ENVELOPPE ANTIBACTÉRIENNE RÉSORBABLE, STIMULATEUR, DÉFIBRILLATEUR,MEDTRONIC,TYRX (inscrite depuis le 04/05/2021)"/>
    <hyperlink ref="B24" r:id="rId2" display="HAS - Commission nationale d’évaluation des dispositifs médicaux et des technologies de santé - Avis de la CNEDiMTS - 1er septembre 2020."/>
    <hyperlink ref="B25" r:id="rId3" display="Fiche technique et notice du fabricant"/>
  </hyperlinks>
  <printOptions headings="false" gridLines="false" gridLinesSet="true" horizontalCentered="false" verticalCentered="false"/>
  <pageMargins left="0.7" right="0.7" top="0.597222222222222" bottom="0.75" header="0.3" footer="0.511811023622047"/>
  <pageSetup paperSize="9" scale="5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DCEAF7"/>
    <pageSetUpPr fitToPage="false"/>
  </sheetPr>
  <dimension ref="A1:V5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4" ySplit="8" topLeftCell="E9" activePane="bottomRight" state="frozen"/>
      <selection pane="topLeft" activeCell="A1" activeCellId="0" sqref="A1"/>
      <selection pane="topRight" activeCell="E1" activeCellId="0" sqref="E1"/>
      <selection pane="bottomLeft" activeCell="A9" activeCellId="0" sqref="A9"/>
      <selection pane="bottomRight" activeCell="D44" activeCellId="0" sqref="D44"/>
    </sheetView>
  </sheetViews>
  <sheetFormatPr defaultColWidth="11.4296875" defaultRowHeight="15" zeroHeight="false" outlineLevelRow="0" outlineLevelCol="0"/>
  <cols>
    <col collapsed="false" customWidth="true" hidden="false" outlineLevel="0" max="1" min="1" style="49" width="12.29"/>
    <col collapsed="false" customWidth="true" hidden="false" outlineLevel="0" max="2" min="2" style="49" width="18.29"/>
    <col collapsed="false" customWidth="true" hidden="false" outlineLevel="0" max="3" min="3" style="49" width="19"/>
    <col collapsed="false" customWidth="true" hidden="false" outlineLevel="0" max="4" min="4" style="49" width="19.71"/>
    <col collapsed="false" customWidth="true" hidden="false" outlineLevel="0" max="5" min="5" style="50" width="18.43"/>
    <col collapsed="false" customWidth="true" hidden="false" outlineLevel="0" max="6" min="6" style="50" width="41.28"/>
    <col collapsed="false" customWidth="true" hidden="false" outlineLevel="0" max="7" min="7" style="50" width="32.29"/>
    <col collapsed="false" customWidth="true" hidden="false" outlineLevel="0" max="8" min="8" style="51" width="32.29"/>
    <col collapsed="false" customWidth="true" hidden="false" outlineLevel="0" max="9" min="9" style="49" width="32.86"/>
    <col collapsed="false" customWidth="true" hidden="false" outlineLevel="0" max="12" min="10" style="50" width="34.43"/>
    <col collapsed="false" customWidth="true" hidden="false" outlineLevel="0" max="14" min="13" style="50" width="36.29"/>
    <col collapsed="false" customWidth="true" hidden="false" outlineLevel="0" max="15" min="15" style="49" width="28.43"/>
    <col collapsed="false" customWidth="true" hidden="false" outlineLevel="0" max="20" min="16" style="49" width="25.86"/>
    <col collapsed="false" customWidth="true" hidden="false" outlineLevel="0" max="21" min="21" style="49" width="21.14"/>
    <col collapsed="false" customWidth="true" hidden="true" outlineLevel="0" max="22" min="22" style="49" width="22.86"/>
    <col collapsed="false" customWidth="true" hidden="false" outlineLevel="0" max="23" min="23" style="49" width="22.86"/>
    <col collapsed="false" customWidth="true" hidden="false" outlineLevel="0" max="24" min="24" style="49" width="22"/>
    <col collapsed="false" customWidth="true" hidden="false" outlineLevel="0" max="26" min="25" style="49" width="21.43"/>
    <col collapsed="false" customWidth="false" hidden="false" outlineLevel="0" max="16384" min="27" style="49" width="11.43"/>
  </cols>
  <sheetData>
    <row r="1" customFormat="false" ht="22.05" hidden="false" customHeight="false" outlineLevel="0" collapsed="false">
      <c r="A1" s="52" t="s">
        <v>56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</row>
    <row r="2" customFormat="false" ht="15" hidden="false" customHeight="false" outlineLevel="0" collapsed="false">
      <c r="A2" s="53"/>
      <c r="B2" s="54"/>
      <c r="C2" s="54"/>
      <c r="D2" s="54"/>
      <c r="E2" s="55"/>
      <c r="F2" s="55"/>
      <c r="G2" s="55"/>
      <c r="H2" s="56"/>
      <c r="I2" s="54"/>
      <c r="J2" s="55"/>
      <c r="K2" s="55"/>
      <c r="L2" s="55"/>
      <c r="M2" s="55"/>
      <c r="N2" s="55"/>
      <c r="O2" s="54"/>
      <c r="P2" s="54"/>
      <c r="Q2" s="54"/>
      <c r="R2" s="54"/>
      <c r="S2" s="54"/>
      <c r="T2" s="54"/>
      <c r="U2" s="57"/>
    </row>
    <row r="3" customFormat="false" ht="31.5" hidden="false" customHeight="true" outlineLevel="0" collapsed="false">
      <c r="A3" s="58" t="s">
        <v>57</v>
      </c>
      <c r="B3" s="59" t="s">
        <v>58</v>
      </c>
      <c r="C3" s="58" t="s">
        <v>59</v>
      </c>
      <c r="D3" s="59" t="s">
        <v>60</v>
      </c>
      <c r="E3" s="60" t="s">
        <v>61</v>
      </c>
      <c r="F3" s="60"/>
      <c r="H3" s="61" t="s">
        <v>62</v>
      </c>
      <c r="I3" s="61"/>
      <c r="J3" s="61"/>
      <c r="K3" s="62" t="s">
        <v>63</v>
      </c>
      <c r="L3" s="62"/>
      <c r="M3" s="63"/>
      <c r="N3" s="63"/>
      <c r="O3" s="64"/>
      <c r="P3" s="64"/>
      <c r="Q3" s="64"/>
      <c r="R3" s="64"/>
      <c r="S3" s="64"/>
      <c r="T3" s="64"/>
      <c r="U3" s="65"/>
    </row>
    <row r="4" customFormat="false" ht="43.5" hidden="false" customHeight="true" outlineLevel="0" collapsed="false">
      <c r="A4" s="66" t="s">
        <v>64</v>
      </c>
      <c r="B4" s="67" t="s">
        <v>65</v>
      </c>
      <c r="C4" s="66" t="s">
        <v>66</v>
      </c>
      <c r="D4" s="67" t="s">
        <v>67</v>
      </c>
      <c r="E4" s="68" t="s">
        <v>68</v>
      </c>
      <c r="F4" s="69" t="s">
        <v>69</v>
      </c>
      <c r="H4" s="61" t="s">
        <v>70</v>
      </c>
      <c r="I4" s="61"/>
      <c r="J4" s="61"/>
      <c r="K4" s="62"/>
      <c r="L4" s="62"/>
      <c r="M4" s="63"/>
      <c r="N4" s="70" t="s">
        <v>71</v>
      </c>
      <c r="O4" s="70"/>
      <c r="P4" s="63"/>
      <c r="S4" s="70" t="s">
        <v>72</v>
      </c>
      <c r="T4" s="70"/>
      <c r="U4" s="70"/>
    </row>
    <row r="5" customFormat="false" ht="41.75" hidden="false" customHeight="true" outlineLevel="0" collapsed="false">
      <c r="A5" s="58" t="s">
        <v>73</v>
      </c>
      <c r="B5" s="59" t="s">
        <v>74</v>
      </c>
      <c r="C5" s="71" t="s">
        <v>75</v>
      </c>
      <c r="D5" s="72" t="s">
        <v>76</v>
      </c>
      <c r="E5" s="73" t="s">
        <v>77</v>
      </c>
      <c r="F5" s="74" t="s">
        <v>78</v>
      </c>
      <c r="H5" s="75" t="s">
        <v>79</v>
      </c>
      <c r="I5" s="75"/>
      <c r="J5" s="75"/>
      <c r="K5" s="62"/>
      <c r="L5" s="62"/>
      <c r="M5" s="63"/>
      <c r="N5" s="70"/>
      <c r="O5" s="70"/>
      <c r="S5" s="70"/>
      <c r="T5" s="70"/>
      <c r="U5" s="70"/>
    </row>
    <row r="6" customFormat="false" ht="15" hidden="false" customHeight="false" outlineLevel="0" collapsed="false">
      <c r="A6" s="76"/>
      <c r="B6" s="77"/>
      <c r="C6" s="77"/>
      <c r="D6" s="77"/>
      <c r="E6" s="78"/>
      <c r="F6" s="78"/>
      <c r="G6" s="78"/>
      <c r="H6" s="79"/>
      <c r="I6" s="77"/>
      <c r="J6" s="78"/>
      <c r="K6" s="78"/>
      <c r="L6" s="78"/>
      <c r="M6" s="78"/>
      <c r="N6" s="78"/>
      <c r="O6" s="77"/>
      <c r="P6" s="77"/>
      <c r="Q6" s="77"/>
      <c r="R6" s="77"/>
      <c r="S6" s="77"/>
      <c r="T6" s="77"/>
      <c r="U6" s="80"/>
    </row>
    <row r="7" customFormat="false" ht="17.35" hidden="false" customHeight="false" outlineLevel="0" collapsed="false">
      <c r="A7" s="81" t="s">
        <v>80</v>
      </c>
      <c r="B7" s="81"/>
      <c r="C7" s="81"/>
      <c r="D7" s="81"/>
      <c r="E7" s="82" t="s">
        <v>81</v>
      </c>
      <c r="F7" s="82"/>
      <c r="G7" s="82"/>
      <c r="H7" s="82"/>
      <c r="I7" s="82"/>
      <c r="J7" s="82"/>
      <c r="K7" s="82"/>
      <c r="L7" s="82"/>
      <c r="M7" s="82"/>
      <c r="N7" s="82"/>
      <c r="O7" s="82"/>
      <c r="P7" s="83" t="s">
        <v>82</v>
      </c>
      <c r="Q7" s="83"/>
      <c r="R7" s="83"/>
      <c r="S7" s="83"/>
      <c r="T7" s="83"/>
      <c r="U7" s="83"/>
    </row>
    <row r="8" s="96" customFormat="true" ht="58.2" hidden="false" customHeight="false" outlineLevel="0" collapsed="false">
      <c r="A8" s="84" t="s">
        <v>83</v>
      </c>
      <c r="B8" s="85" t="s">
        <v>84</v>
      </c>
      <c r="C8" s="85" t="s">
        <v>85</v>
      </c>
      <c r="D8" s="86" t="s">
        <v>86</v>
      </c>
      <c r="E8" s="87" t="s">
        <v>87</v>
      </c>
      <c r="F8" s="88" t="s">
        <v>88</v>
      </c>
      <c r="G8" s="89" t="s">
        <v>89</v>
      </c>
      <c r="H8" s="90" t="s">
        <v>90</v>
      </c>
      <c r="I8" s="90" t="s">
        <v>91</v>
      </c>
      <c r="J8" s="91" t="s">
        <v>92</v>
      </c>
      <c r="K8" s="92" t="s">
        <v>93</v>
      </c>
      <c r="L8" s="92" t="s">
        <v>94</v>
      </c>
      <c r="M8" s="92" t="s">
        <v>95</v>
      </c>
      <c r="N8" s="90" t="s">
        <v>96</v>
      </c>
      <c r="O8" s="93" t="s">
        <v>97</v>
      </c>
      <c r="P8" s="94" t="s">
        <v>98</v>
      </c>
      <c r="Q8" s="89" t="s">
        <v>99</v>
      </c>
      <c r="R8" s="89" t="s">
        <v>100</v>
      </c>
      <c r="S8" s="90" t="s">
        <v>101</v>
      </c>
      <c r="T8" s="89" t="s">
        <v>102</v>
      </c>
      <c r="U8" s="86" t="s">
        <v>103</v>
      </c>
      <c r="V8" s="95" t="s">
        <v>104</v>
      </c>
    </row>
    <row r="9" s="50" customFormat="true" ht="13.5" hidden="false" customHeight="true" outlineLevel="0" collapsed="false">
      <c r="A9" s="97" t="n">
        <v>1</v>
      </c>
      <c r="B9" s="97"/>
      <c r="C9" s="98"/>
      <c r="D9" s="98"/>
      <c r="E9" s="99"/>
      <c r="F9" s="100"/>
      <c r="G9" s="100"/>
      <c r="H9" s="101" t="str">
        <f aca="false">(IF(OR(F9="Autre, non indication = non utilisé dans le cadre de pose d'un stimulateur ou d'un défibrillateur",F9="Autre, dans le cadre d'une implantation d'un stimulateur ou d'un défibrillateur"),"NON CONFORME",IF(F9="","","CONFORME")))</f>
        <v/>
      </c>
      <c r="I9" s="102"/>
      <c r="J9" s="97"/>
      <c r="K9" s="100"/>
      <c r="L9" s="100"/>
      <c r="M9" s="100"/>
      <c r="N9" s="103" t="str">
        <f aca="false">(IF(COUNTIF(Grille_Audit[[#This Row],[Absence d''allergie ou d''antécédant d''allergie ?
Aux tétracyclines, à la rifampicine ou au glycoprene II]:[Absence de plaie contaminée ou infectée au niveau du site opératoire ?]],"Non")&gt;=1,"NON CONFORME",IF(COUNTIF(Grille_Audit[[#This Row],[Absence d''allergie ou d''antécédant d''allergie ?
Aux tétracyclines, à la rifampicine ou au glycoprene II]:[Absence de plaie contaminée ou infectée au niveau du site opératoire ?]],"Non mentionné dans le DP")&gt;=1,"CONFORME",IF(COUNTIF(Grille_Audit[[#This Row],[Absence d''allergie ou d''antécédant d''allergie ?
Aux tétracyclines, à la rifampicine ou au glycoprene II]:[Absence de plaie contaminée ou infectée au niveau du site opératoire ?]],"Oui")&gt;=1,"CONFORME",""))))</f>
        <v/>
      </c>
      <c r="O9" s="97"/>
      <c r="P9" s="100"/>
      <c r="Q9" s="100"/>
      <c r="R9" s="100"/>
      <c r="S9" s="103" t="str">
        <f aca="false">(IF(R9="Non","NON CONFORME",IF(R9="Oui","CONFORME","")))</f>
        <v/>
      </c>
      <c r="T9" s="100"/>
      <c r="U9" s="97"/>
      <c r="V9" s="50" t="str">
        <f aca="false">IF(AND(Grille_Audit[[#This Row],[Conformité 1
(Indication LPPR)]]="CONFORME",Grille_Audit[[#This Row],[Conformité 2
(Contre-indications fabricant)]]="CONFORME",Grille_Audit[[#This Row],[Conformité 3
(Nombre d''enveloppes LPPR)]]="CONFORME"),"CONFORME","NON CONFORME")</f>
        <v>NON CONFORME</v>
      </c>
    </row>
    <row r="10" s="50" customFormat="true" ht="13.5" hidden="false" customHeight="true" outlineLevel="0" collapsed="false">
      <c r="A10" s="104" t="n">
        <v>2</v>
      </c>
      <c r="B10" s="104"/>
      <c r="C10" s="105"/>
      <c r="D10" s="105"/>
      <c r="E10" s="106"/>
      <c r="F10" s="107"/>
      <c r="G10" s="107"/>
      <c r="H10" s="101" t="str">
        <f aca="false">(IF(OR(F10="Autre, non indication = non utilisé dans le cadre de pose d'un stimulateur ou d'un défibrillateur",F10="Autre, dans le cadre d'une implantation d'un stimulateur ou d'un défibrillateur"),"NON CONFORME",IF(F10="","","CONFORME")))</f>
        <v/>
      </c>
      <c r="I10" s="108"/>
      <c r="J10" s="104"/>
      <c r="K10" s="107"/>
      <c r="L10" s="107"/>
      <c r="M10" s="107"/>
      <c r="N10" s="109" t="str">
        <f aca="false">(IF(COUNTIF(Grille_Audit[[#This Row],[Absence d''allergie ou d''antécédant d''allergie ?
Aux tétracyclines, à la rifampicine ou au glycoprene II]:[Absence de plaie contaminée ou infectée au niveau du site opératoire ?]],"Non")&gt;=1,"NON CONFORME",IF(COUNTIF(Grille_Audit[[#This Row],[Absence d''allergie ou d''antécédant d''allergie ?
Aux tétracyclines, à la rifampicine ou au glycoprene II]:[Absence de plaie contaminée ou infectée au niveau du site opératoire ?]],"Non mentionné dans le DP")&gt;=1,"CONFORME",IF(COUNTIF(Grille_Audit[[#This Row],[Absence d''allergie ou d''antécédant d''allergie ?
Aux tétracyclines, à la rifampicine ou au glycoprene II]:[Absence de plaie contaminée ou infectée au niveau du site opératoire ?]],"Oui")&gt;=1,"CONFORME",""))))</f>
        <v/>
      </c>
      <c r="O10" s="104"/>
      <c r="P10" s="107"/>
      <c r="Q10" s="107"/>
      <c r="R10" s="107"/>
      <c r="S10" s="109" t="str">
        <f aca="false">(IF(R10="Non","NON CONFORME",IF(R10="Oui","CONFORME","")))</f>
        <v/>
      </c>
      <c r="T10" s="107"/>
      <c r="U10" s="104"/>
      <c r="V10" s="50" t="str">
        <f aca="false">IF(AND(Grille_Audit[[#This Row],[Conformité 1
(Indication LPPR)]]="CONFORME",Grille_Audit[[#This Row],[Conformité 2
(Contre-indications fabricant)]]="CONFORME",Grille_Audit[[#This Row],[Conformité 3
(Nombre d''enveloppes LPPR)]]="CONFORME"),"CONFORME","NON CONFORME")</f>
        <v>NON CONFORME</v>
      </c>
    </row>
    <row r="11" s="50" customFormat="true" ht="13.5" hidden="false" customHeight="true" outlineLevel="0" collapsed="false">
      <c r="A11" s="97" t="n">
        <v>3</v>
      </c>
      <c r="B11" s="104"/>
      <c r="C11" s="105"/>
      <c r="D11" s="105"/>
      <c r="E11" s="106"/>
      <c r="F11" s="107"/>
      <c r="G11" s="107"/>
      <c r="H11" s="101" t="str">
        <f aca="false">(IF(OR(F11="Autre, non indication = non utilisé dans le cadre de pose d'un stimulateur ou d'un défibrillateur",F11="Autre, dans le cadre d'une implantation d'un stimulateur ou d'un défibrillateur"),"NON CONFORME",IF(F11="","","CONFORME")))</f>
        <v/>
      </c>
      <c r="I11" s="108"/>
      <c r="J11" s="104"/>
      <c r="K11" s="107"/>
      <c r="L11" s="107"/>
      <c r="M11" s="107"/>
      <c r="N11" s="109" t="str">
        <f aca="false">(IF(COUNTIF(Grille_Audit[[#This Row],[Absence d''allergie ou d''antécédant d''allergie ?
Aux tétracyclines, à la rifampicine ou au glycoprene II]:[Absence de plaie contaminée ou infectée au niveau du site opératoire ?]],"Non")&gt;=1,"NON CONFORME",IF(COUNTIF(Grille_Audit[[#This Row],[Absence d''allergie ou d''antécédant d''allergie ?
Aux tétracyclines, à la rifampicine ou au glycoprene II]:[Absence de plaie contaminée ou infectée au niveau du site opératoire ?]],"Non mentionné dans le DP")&gt;=1,"CONFORME",IF(COUNTIF(Grille_Audit[[#This Row],[Absence d''allergie ou d''antécédant d''allergie ?
Aux tétracyclines, à la rifampicine ou au glycoprene II]:[Absence de plaie contaminée ou infectée au niveau du site opératoire ?]],"Oui")&gt;=1,"CONFORME",""))))</f>
        <v/>
      </c>
      <c r="O11" s="104"/>
      <c r="P11" s="107"/>
      <c r="Q11" s="107"/>
      <c r="R11" s="107"/>
      <c r="S11" s="109" t="str">
        <f aca="false">(IF(R11="Non","NON CONFORME",IF(R11="Oui","CONFORME","")))</f>
        <v/>
      </c>
      <c r="T11" s="107"/>
      <c r="U11" s="104"/>
      <c r="V11" s="50" t="str">
        <f aca="false">IF(AND(Grille_Audit[[#This Row],[Conformité 1
(Indication LPPR)]]="CONFORME",Grille_Audit[[#This Row],[Conformité 2
(Contre-indications fabricant)]]="CONFORME",Grille_Audit[[#This Row],[Conformité 3
(Nombre d''enveloppes LPPR)]]="CONFORME"),"CONFORME","NON CONFORME")</f>
        <v>NON CONFORME</v>
      </c>
    </row>
    <row r="12" s="50" customFormat="true" ht="13.5" hidden="false" customHeight="true" outlineLevel="0" collapsed="false">
      <c r="A12" s="104" t="n">
        <v>4</v>
      </c>
      <c r="B12" s="104"/>
      <c r="C12" s="105"/>
      <c r="D12" s="104"/>
      <c r="E12" s="106"/>
      <c r="F12" s="107"/>
      <c r="G12" s="107"/>
      <c r="H12" s="101" t="str">
        <f aca="false">(IF(OR(F12="Autre, non indication = non utilisé dans le cadre de pose d'un stimulateur ou d'un défibrillateur",F12="Autre, dans le cadre d'une implantation d'un stimulateur ou d'un défibrillateur"),"NON CONFORME",IF(F12="","","CONFORME")))</f>
        <v/>
      </c>
      <c r="I12" s="108"/>
      <c r="J12" s="104"/>
      <c r="K12" s="107"/>
      <c r="L12" s="107"/>
      <c r="M12" s="107"/>
      <c r="N12" s="109" t="str">
        <f aca="false">(IF(COUNTIF(Grille_Audit[[#This Row],[Absence d''allergie ou d''antécédant d''allergie ?
Aux tétracyclines, à la rifampicine ou au glycoprene II]:[Absence de plaie contaminée ou infectée au niveau du site opératoire ?]],"Non")&gt;=1,"NON CONFORME",IF(COUNTIF(Grille_Audit[[#This Row],[Absence d''allergie ou d''antécédant d''allergie ?
Aux tétracyclines, à la rifampicine ou au glycoprene II]:[Absence de plaie contaminée ou infectée au niveau du site opératoire ?]],"Non mentionné dans le DP")&gt;=1,"CONFORME",IF(COUNTIF(Grille_Audit[[#This Row],[Absence d''allergie ou d''antécédant d''allergie ?
Aux tétracyclines, à la rifampicine ou au glycoprene II]:[Absence de plaie contaminée ou infectée au niveau du site opératoire ?]],"Oui")&gt;=1,"CONFORME",""))))</f>
        <v/>
      </c>
      <c r="O12" s="104"/>
      <c r="P12" s="107"/>
      <c r="Q12" s="107"/>
      <c r="R12" s="107"/>
      <c r="S12" s="109" t="str">
        <f aca="false">(IF(R12="Non","NON CONFORME",IF(R12="Oui","CONFORME","")))</f>
        <v/>
      </c>
      <c r="T12" s="107"/>
      <c r="U12" s="104"/>
      <c r="V12" s="50" t="str">
        <f aca="false">IF(AND(Grille_Audit[[#This Row],[Conformité 1
(Indication LPPR)]]="CONFORME",Grille_Audit[[#This Row],[Conformité 2
(Contre-indications fabricant)]]="CONFORME",Grille_Audit[[#This Row],[Conformité 3
(Nombre d''enveloppes LPPR)]]="CONFORME"),"CONFORME","NON CONFORME")</f>
        <v>NON CONFORME</v>
      </c>
    </row>
    <row r="13" s="50" customFormat="true" ht="13.5" hidden="false" customHeight="true" outlineLevel="0" collapsed="false">
      <c r="A13" s="97" t="n">
        <v>5</v>
      </c>
      <c r="B13" s="104"/>
      <c r="C13" s="105"/>
      <c r="D13" s="104"/>
      <c r="E13" s="106"/>
      <c r="F13" s="107"/>
      <c r="G13" s="107"/>
      <c r="H13" s="101" t="str">
        <f aca="false">(IF(OR(F13="Autre, non indication = non utilisé dans le cadre de pose d'un stimulateur ou d'un défibrillateur",F13="Autre, dans le cadre d'une implantation d'un stimulateur ou d'un défibrillateur"),"NON CONFORME",IF(F13="","","CONFORME")))</f>
        <v/>
      </c>
      <c r="I13" s="108"/>
      <c r="J13" s="104"/>
      <c r="K13" s="107"/>
      <c r="L13" s="107"/>
      <c r="M13" s="107"/>
      <c r="N13" s="109" t="str">
        <f aca="false">(IF(COUNTIF(Grille_Audit[[#This Row],[Absence d''allergie ou d''antécédant d''allergie ?
Aux tétracyclines, à la rifampicine ou au glycoprene II]:[Absence de plaie contaminée ou infectée au niveau du site opératoire ?]],"Non")&gt;=1,"NON CONFORME",IF(COUNTIF(Grille_Audit[[#This Row],[Absence d''allergie ou d''antécédant d''allergie ?
Aux tétracyclines, à la rifampicine ou au glycoprene II]:[Absence de plaie contaminée ou infectée au niveau du site opératoire ?]],"Non mentionné dans le DP")&gt;=1,"CONFORME",IF(COUNTIF(Grille_Audit[[#This Row],[Absence d''allergie ou d''antécédant d''allergie ?
Aux tétracyclines, à la rifampicine ou au glycoprene II]:[Absence de plaie contaminée ou infectée au niveau du site opératoire ?]],"Oui")&gt;=1,"CONFORME",""))))</f>
        <v/>
      </c>
      <c r="O13" s="104"/>
      <c r="P13" s="107"/>
      <c r="Q13" s="107"/>
      <c r="R13" s="107"/>
      <c r="S13" s="109" t="str">
        <f aca="false">(IF(R13="Non","NON CONFORME",IF(R13="Oui","CONFORME","")))</f>
        <v/>
      </c>
      <c r="T13" s="107"/>
      <c r="U13" s="104"/>
      <c r="V13" s="50" t="str">
        <f aca="false">IF(AND(Grille_Audit[[#This Row],[Conformité 1
(Indication LPPR)]]="CONFORME",Grille_Audit[[#This Row],[Conformité 2
(Contre-indications fabricant)]]="CONFORME",Grille_Audit[[#This Row],[Conformité 3
(Nombre d''enveloppes LPPR)]]="CONFORME"),"CONFORME","NON CONFORME")</f>
        <v>NON CONFORME</v>
      </c>
    </row>
    <row r="14" s="50" customFormat="true" ht="13.5" hidden="false" customHeight="true" outlineLevel="0" collapsed="false">
      <c r="A14" s="104" t="n">
        <v>6</v>
      </c>
      <c r="B14" s="104"/>
      <c r="C14" s="105"/>
      <c r="D14" s="104"/>
      <c r="E14" s="106"/>
      <c r="F14" s="107"/>
      <c r="G14" s="107"/>
      <c r="H14" s="101" t="str">
        <f aca="false">(IF(OR(F14="Autre, non indication = non utilisé dans le cadre de pose d'un stimulateur ou d'un défibrillateur",F14="Autre, dans le cadre d'une implantation d'un stimulateur ou d'un défibrillateur"),"NON CONFORME",IF(F14="","","CONFORME")))</f>
        <v/>
      </c>
      <c r="I14" s="108"/>
      <c r="J14" s="104"/>
      <c r="K14" s="107"/>
      <c r="L14" s="107"/>
      <c r="M14" s="107"/>
      <c r="N14" s="109" t="str">
        <f aca="false">(IF(COUNTIF(Grille_Audit[[#This Row],[Absence d''allergie ou d''antécédant d''allergie ?
Aux tétracyclines, à la rifampicine ou au glycoprene II]:[Absence de plaie contaminée ou infectée au niveau du site opératoire ?]],"Non")&gt;=1,"NON CONFORME",IF(COUNTIF(Grille_Audit[[#This Row],[Absence d''allergie ou d''antécédant d''allergie ?
Aux tétracyclines, à la rifampicine ou au glycoprene II]:[Absence de plaie contaminée ou infectée au niveau du site opératoire ?]],"Non mentionné dans le DP")&gt;=1,"CONFORME",IF(COUNTIF(Grille_Audit[[#This Row],[Absence d''allergie ou d''antécédant d''allergie ?
Aux tétracyclines, à la rifampicine ou au glycoprene II]:[Absence de plaie contaminée ou infectée au niveau du site opératoire ?]],"Oui")&gt;=1,"CONFORME",""))))</f>
        <v/>
      </c>
      <c r="O14" s="104"/>
      <c r="P14" s="107"/>
      <c r="Q14" s="107"/>
      <c r="R14" s="107"/>
      <c r="S14" s="109" t="str">
        <f aca="false">(IF(R14="Non","NON CONFORME",IF(R14="Oui","CONFORME","")))</f>
        <v/>
      </c>
      <c r="T14" s="107"/>
      <c r="U14" s="104"/>
      <c r="V14" s="50" t="str">
        <f aca="false">IF(AND(Grille_Audit[[#This Row],[Conformité 1
(Indication LPPR)]]="CONFORME",Grille_Audit[[#This Row],[Conformité 2
(Contre-indications fabricant)]]="CONFORME",Grille_Audit[[#This Row],[Conformité 3
(Nombre d''enveloppes LPPR)]]="CONFORME"),"CONFORME","NON CONFORME")</f>
        <v>NON CONFORME</v>
      </c>
    </row>
    <row r="15" s="50" customFormat="true" ht="13.5" hidden="false" customHeight="true" outlineLevel="0" collapsed="false">
      <c r="A15" s="97" t="n">
        <v>7</v>
      </c>
      <c r="B15" s="104"/>
      <c r="C15" s="105"/>
      <c r="D15" s="104"/>
      <c r="E15" s="106"/>
      <c r="F15" s="107"/>
      <c r="G15" s="107"/>
      <c r="H15" s="101" t="str">
        <f aca="false">(IF(OR(F15="Autre, non indication = non utilisé dans le cadre de pose d'un stimulateur ou d'un défibrillateur",F15="Autre, dans le cadre d'une implantation d'un stimulateur ou d'un défibrillateur"),"NON CONFORME",IF(F15="","","CONFORME")))</f>
        <v/>
      </c>
      <c r="I15" s="108"/>
      <c r="J15" s="104"/>
      <c r="K15" s="107"/>
      <c r="L15" s="107"/>
      <c r="M15" s="107"/>
      <c r="N15" s="109" t="str">
        <f aca="false">(IF(COUNTIF(Grille_Audit[[#This Row],[Absence d''allergie ou d''antécédant d''allergie ?
Aux tétracyclines, à la rifampicine ou au glycoprene II]:[Absence de plaie contaminée ou infectée au niveau du site opératoire ?]],"Non")&gt;=1,"NON CONFORME",IF(COUNTIF(Grille_Audit[[#This Row],[Absence d''allergie ou d''antécédant d''allergie ?
Aux tétracyclines, à la rifampicine ou au glycoprene II]:[Absence de plaie contaminée ou infectée au niveau du site opératoire ?]],"Non mentionné dans le DP")&gt;=1,"CONFORME",IF(COUNTIF(Grille_Audit[[#This Row],[Absence d''allergie ou d''antécédant d''allergie ?
Aux tétracyclines, à la rifampicine ou au glycoprene II]:[Absence de plaie contaminée ou infectée au niveau du site opératoire ?]],"Oui")&gt;=1,"CONFORME",""))))</f>
        <v/>
      </c>
      <c r="O15" s="104"/>
      <c r="P15" s="107"/>
      <c r="Q15" s="107"/>
      <c r="R15" s="107"/>
      <c r="S15" s="109" t="str">
        <f aca="false">(IF(R15="Non","NON CONFORME",IF(R15="Oui","CONFORME","")))</f>
        <v/>
      </c>
      <c r="T15" s="107"/>
      <c r="U15" s="104"/>
      <c r="V15" s="50" t="str">
        <f aca="false">IF(AND(Grille_Audit[[#This Row],[Conformité 1
(Indication LPPR)]]="CONFORME",Grille_Audit[[#This Row],[Conformité 2
(Contre-indications fabricant)]]="CONFORME",Grille_Audit[[#This Row],[Conformité 3
(Nombre d''enveloppes LPPR)]]="CONFORME"),"CONFORME","NON CONFORME")</f>
        <v>NON CONFORME</v>
      </c>
    </row>
    <row r="16" s="50" customFormat="true" ht="13.5" hidden="false" customHeight="true" outlineLevel="0" collapsed="false">
      <c r="A16" s="104" t="n">
        <v>8</v>
      </c>
      <c r="B16" s="104"/>
      <c r="C16" s="105"/>
      <c r="D16" s="104"/>
      <c r="E16" s="106"/>
      <c r="F16" s="107"/>
      <c r="G16" s="107"/>
      <c r="H16" s="101" t="str">
        <f aca="false">(IF(OR(F16="Autre, non indication = non utilisé dans le cadre de pose d'un stimulateur ou d'un défibrillateur",F16="Autre, dans le cadre d'une implantation d'un stimulateur ou d'un défibrillateur"),"NON CONFORME",IF(F16="","","CONFORME")))</f>
        <v/>
      </c>
      <c r="I16" s="108"/>
      <c r="J16" s="104"/>
      <c r="K16" s="107"/>
      <c r="L16" s="107"/>
      <c r="M16" s="107"/>
      <c r="N16" s="109" t="str">
        <f aca="false">(IF(COUNTIF(Grille_Audit[[#This Row],[Absence d''allergie ou d''antécédant d''allergie ?
Aux tétracyclines, à la rifampicine ou au glycoprene II]:[Absence de plaie contaminée ou infectée au niveau du site opératoire ?]],"Non")&gt;=1,"NON CONFORME",IF(COUNTIF(Grille_Audit[[#This Row],[Absence d''allergie ou d''antécédant d''allergie ?
Aux tétracyclines, à la rifampicine ou au glycoprene II]:[Absence de plaie contaminée ou infectée au niveau du site opératoire ?]],"Non mentionné dans le DP")&gt;=1,"CONFORME",IF(COUNTIF(Grille_Audit[[#This Row],[Absence d''allergie ou d''antécédant d''allergie ?
Aux tétracyclines, à la rifampicine ou au glycoprene II]:[Absence de plaie contaminée ou infectée au niveau du site opératoire ?]],"Oui")&gt;=1,"CONFORME",""))))</f>
        <v/>
      </c>
      <c r="O16" s="104"/>
      <c r="P16" s="107"/>
      <c r="Q16" s="107"/>
      <c r="R16" s="107"/>
      <c r="S16" s="109" t="str">
        <f aca="false">(IF(R16="Non","NON CONFORME",IF(R16="Oui","CONFORME","")))</f>
        <v/>
      </c>
      <c r="T16" s="107"/>
      <c r="U16" s="104"/>
      <c r="V16" s="50" t="str">
        <f aca="false">IF(AND(Grille_Audit[[#This Row],[Conformité 1
(Indication LPPR)]]="CONFORME",Grille_Audit[[#This Row],[Conformité 2
(Contre-indications fabricant)]]="CONFORME",Grille_Audit[[#This Row],[Conformité 3
(Nombre d''enveloppes LPPR)]]="CONFORME"),"CONFORME","NON CONFORME")</f>
        <v>NON CONFORME</v>
      </c>
    </row>
    <row r="17" s="50" customFormat="true" ht="13.5" hidden="false" customHeight="true" outlineLevel="0" collapsed="false">
      <c r="A17" s="97" t="n">
        <v>9</v>
      </c>
      <c r="B17" s="104"/>
      <c r="C17" s="105"/>
      <c r="D17" s="104"/>
      <c r="E17" s="106"/>
      <c r="F17" s="107"/>
      <c r="G17" s="107"/>
      <c r="H17" s="101" t="str">
        <f aca="false">(IF(OR(F17="Autre, non indication = non utilisé dans le cadre de pose d'un stimulateur ou d'un défibrillateur",F17="Autre, dans le cadre d'une implantation d'un stimulateur ou d'un défibrillateur"),"NON CONFORME",IF(F17="","","CONFORME")))</f>
        <v/>
      </c>
      <c r="I17" s="108"/>
      <c r="J17" s="104"/>
      <c r="K17" s="107"/>
      <c r="L17" s="107"/>
      <c r="M17" s="107"/>
      <c r="N17" s="109" t="str">
        <f aca="false">(IF(COUNTIF(Grille_Audit[[#This Row],[Absence d''allergie ou d''antécédant d''allergie ?
Aux tétracyclines, à la rifampicine ou au glycoprene II]:[Absence de plaie contaminée ou infectée au niveau du site opératoire ?]],"Non")&gt;=1,"NON CONFORME",IF(COUNTIF(Grille_Audit[[#This Row],[Absence d''allergie ou d''antécédant d''allergie ?
Aux tétracyclines, à la rifampicine ou au glycoprene II]:[Absence de plaie contaminée ou infectée au niveau du site opératoire ?]],"Non mentionné dans le DP")&gt;=1,"CONFORME",IF(COUNTIF(Grille_Audit[[#This Row],[Absence d''allergie ou d''antécédant d''allergie ?
Aux tétracyclines, à la rifampicine ou au glycoprene II]:[Absence de plaie contaminée ou infectée au niveau du site opératoire ?]],"Oui")&gt;=1,"CONFORME",""))))</f>
        <v/>
      </c>
      <c r="O17" s="104"/>
      <c r="P17" s="107"/>
      <c r="Q17" s="107"/>
      <c r="R17" s="107"/>
      <c r="S17" s="109" t="str">
        <f aca="false">(IF(R17="Non","NON CONFORME",IF(R17="Oui","CONFORME","")))</f>
        <v/>
      </c>
      <c r="T17" s="107"/>
      <c r="U17" s="104"/>
      <c r="V17" s="50" t="str">
        <f aca="false">IF(AND(Grille_Audit[[#This Row],[Conformité 1
(Indication LPPR)]]="CONFORME",Grille_Audit[[#This Row],[Conformité 2
(Contre-indications fabricant)]]="CONFORME",Grille_Audit[[#This Row],[Conformité 3
(Nombre d''enveloppes LPPR)]]="CONFORME"),"CONFORME","NON CONFORME")</f>
        <v>NON CONFORME</v>
      </c>
    </row>
    <row r="18" s="50" customFormat="true" ht="13.5" hidden="false" customHeight="true" outlineLevel="0" collapsed="false">
      <c r="A18" s="104" t="n">
        <v>10</v>
      </c>
      <c r="B18" s="104"/>
      <c r="C18" s="105"/>
      <c r="D18" s="104"/>
      <c r="E18" s="106"/>
      <c r="F18" s="107"/>
      <c r="G18" s="107"/>
      <c r="H18" s="101" t="str">
        <f aca="false">(IF(OR(F18="Autre, non indication = non utilisé dans le cadre de pose d'un stimulateur ou d'un défibrillateur",F18="Autre, dans le cadre d'une implantation d'un stimulateur ou d'un défibrillateur"),"NON CONFORME",IF(F18="","","CONFORME")))</f>
        <v/>
      </c>
      <c r="I18" s="108"/>
      <c r="J18" s="104"/>
      <c r="K18" s="107"/>
      <c r="L18" s="107"/>
      <c r="M18" s="107"/>
      <c r="N18" s="109" t="str">
        <f aca="false">(IF(COUNTIF(Grille_Audit[[#This Row],[Absence d''allergie ou d''antécédant d''allergie ?
Aux tétracyclines, à la rifampicine ou au glycoprene II]:[Absence de plaie contaminée ou infectée au niveau du site opératoire ?]],"Non")&gt;=1,"NON CONFORME",IF(COUNTIF(Grille_Audit[[#This Row],[Absence d''allergie ou d''antécédant d''allergie ?
Aux tétracyclines, à la rifampicine ou au glycoprene II]:[Absence de plaie contaminée ou infectée au niveau du site opératoire ?]],"Non mentionné dans le DP")&gt;=1,"CONFORME",IF(COUNTIF(Grille_Audit[[#This Row],[Absence d''allergie ou d''antécédant d''allergie ?
Aux tétracyclines, à la rifampicine ou au glycoprene II]:[Absence de plaie contaminée ou infectée au niveau du site opératoire ?]],"Oui")&gt;=1,"CONFORME",""))))</f>
        <v/>
      </c>
      <c r="O18" s="104"/>
      <c r="P18" s="107"/>
      <c r="Q18" s="107"/>
      <c r="R18" s="107"/>
      <c r="S18" s="109" t="str">
        <f aca="false">(IF(R18="Non","NON CONFORME",IF(R18="Oui","CONFORME","")))</f>
        <v/>
      </c>
      <c r="T18" s="107"/>
      <c r="U18" s="104"/>
      <c r="V18" s="50" t="str">
        <f aca="false">IF(AND(Grille_Audit[[#This Row],[Conformité 1
(Indication LPPR)]]="CONFORME",Grille_Audit[[#This Row],[Conformité 2
(Contre-indications fabricant)]]="CONFORME",Grille_Audit[[#This Row],[Conformité 3
(Nombre d''enveloppes LPPR)]]="CONFORME"),"CONFORME","NON CONFORME")</f>
        <v>NON CONFORME</v>
      </c>
    </row>
    <row r="19" s="50" customFormat="true" ht="13.5" hidden="false" customHeight="true" outlineLevel="0" collapsed="false">
      <c r="A19" s="97" t="n">
        <v>11</v>
      </c>
      <c r="B19" s="104"/>
      <c r="C19" s="105"/>
      <c r="D19" s="104"/>
      <c r="E19" s="106"/>
      <c r="F19" s="107"/>
      <c r="G19" s="107"/>
      <c r="H19" s="101" t="str">
        <f aca="false">(IF(OR(F19="Autre, non indication = non utilisé dans le cadre de pose d'un stimulateur ou d'un défibrillateur",F19="Autre, dans le cadre d'une implantation d'un stimulateur ou d'un défibrillateur"),"NON CONFORME",IF(F19="","","CONFORME")))</f>
        <v/>
      </c>
      <c r="I19" s="108"/>
      <c r="J19" s="104"/>
      <c r="K19" s="107"/>
      <c r="L19" s="107"/>
      <c r="M19" s="107"/>
      <c r="N19" s="109" t="str">
        <f aca="false">(IF(COUNTIF(Grille_Audit[[#This Row],[Absence d''allergie ou d''antécédant d''allergie ?
Aux tétracyclines, à la rifampicine ou au glycoprene II]:[Absence de plaie contaminée ou infectée au niveau du site opératoire ?]],"Non")&gt;=1,"NON CONFORME",IF(COUNTIF(Grille_Audit[[#This Row],[Absence d''allergie ou d''antécédant d''allergie ?
Aux tétracyclines, à la rifampicine ou au glycoprene II]:[Absence de plaie contaminée ou infectée au niveau du site opératoire ?]],"Non mentionné dans le DP")&gt;=1,"CONFORME",IF(COUNTIF(Grille_Audit[[#This Row],[Absence d''allergie ou d''antécédant d''allergie ?
Aux tétracyclines, à la rifampicine ou au glycoprene II]:[Absence de plaie contaminée ou infectée au niveau du site opératoire ?]],"Oui")&gt;=1,"CONFORME",""))))</f>
        <v/>
      </c>
      <c r="O19" s="104"/>
      <c r="P19" s="107"/>
      <c r="Q19" s="107"/>
      <c r="R19" s="107"/>
      <c r="S19" s="109" t="str">
        <f aca="false">(IF(R19="Non","NON CONFORME",IF(R19="Oui","CONFORME","")))</f>
        <v/>
      </c>
      <c r="T19" s="107"/>
      <c r="U19" s="104"/>
      <c r="V19" s="50" t="str">
        <f aca="false">IF(AND(Grille_Audit[[#This Row],[Conformité 1
(Indication LPPR)]]="CONFORME",Grille_Audit[[#This Row],[Conformité 2
(Contre-indications fabricant)]]="CONFORME",Grille_Audit[[#This Row],[Conformité 3
(Nombre d''enveloppes LPPR)]]="CONFORME"),"CONFORME","NON CONFORME")</f>
        <v>NON CONFORME</v>
      </c>
    </row>
    <row r="20" s="50" customFormat="true" ht="13.5" hidden="false" customHeight="true" outlineLevel="0" collapsed="false">
      <c r="A20" s="104" t="n">
        <v>12</v>
      </c>
      <c r="B20" s="104"/>
      <c r="C20" s="105"/>
      <c r="D20" s="104"/>
      <c r="E20" s="106"/>
      <c r="F20" s="107"/>
      <c r="G20" s="107"/>
      <c r="H20" s="101" t="str">
        <f aca="false">(IF(OR(F20="Autre, non indication = non utilisé dans le cadre de pose d'un stimulateur ou d'un défibrillateur",F20="Autre, dans le cadre d'une implantation d'un stimulateur ou d'un défibrillateur"),"NON CONFORME",IF(F20="","","CONFORME")))</f>
        <v/>
      </c>
      <c r="I20" s="108"/>
      <c r="J20" s="104"/>
      <c r="K20" s="107"/>
      <c r="L20" s="107"/>
      <c r="M20" s="107"/>
      <c r="N20" s="109" t="str">
        <f aca="false">(IF(COUNTIF(Grille_Audit[[#This Row],[Absence d''allergie ou d''antécédant d''allergie ?
Aux tétracyclines, à la rifampicine ou au glycoprene II]:[Absence de plaie contaminée ou infectée au niveau du site opératoire ?]],"Non")&gt;=1,"NON CONFORME",IF(COUNTIF(Grille_Audit[[#This Row],[Absence d''allergie ou d''antécédant d''allergie ?
Aux tétracyclines, à la rifampicine ou au glycoprene II]:[Absence de plaie contaminée ou infectée au niveau du site opératoire ?]],"Non mentionné dans le DP")&gt;=1,"CONFORME",IF(COUNTIF(Grille_Audit[[#This Row],[Absence d''allergie ou d''antécédant d''allergie ?
Aux tétracyclines, à la rifampicine ou au glycoprene II]:[Absence de plaie contaminée ou infectée au niveau du site opératoire ?]],"Oui")&gt;=1,"CONFORME",""))))</f>
        <v/>
      </c>
      <c r="O20" s="104"/>
      <c r="P20" s="107"/>
      <c r="Q20" s="107"/>
      <c r="R20" s="107"/>
      <c r="S20" s="110" t="str">
        <f aca="false">(IF(R20="Non","NON CONFORME",IF(R20="Oui","CONFORME","")))</f>
        <v/>
      </c>
      <c r="T20" s="107"/>
      <c r="U20" s="104"/>
      <c r="V20" s="50" t="str">
        <f aca="false">IF(AND(Grille_Audit[[#This Row],[Conformité 1
(Indication LPPR)]]="CONFORME",Grille_Audit[[#This Row],[Conformité 2
(Contre-indications fabricant)]]="CONFORME",Grille_Audit[[#This Row],[Conformité 3
(Nombre d''enveloppes LPPR)]]="CONFORME"),"CONFORME","NON CONFORME")</f>
        <v>NON CONFORME</v>
      </c>
    </row>
    <row r="21" s="50" customFormat="true" ht="13.5" hidden="false" customHeight="true" outlineLevel="0" collapsed="false">
      <c r="A21" s="97" t="n">
        <v>13</v>
      </c>
      <c r="B21" s="104"/>
      <c r="C21" s="105"/>
      <c r="D21" s="104"/>
      <c r="E21" s="106"/>
      <c r="F21" s="107"/>
      <c r="G21" s="107"/>
      <c r="H21" s="101" t="str">
        <f aca="false">(IF(OR(F21="Autre, non indication = non utilisé dans le cadre de pose d'un stimulateur ou d'un défibrillateur",F21="Autre, dans le cadre d'une implantation d'un stimulateur ou d'un défibrillateur"),"NON CONFORME",IF(F21="","","CONFORME")))</f>
        <v/>
      </c>
      <c r="I21" s="108"/>
      <c r="J21" s="104"/>
      <c r="K21" s="107"/>
      <c r="L21" s="107"/>
      <c r="M21" s="107"/>
      <c r="N21" s="109" t="str">
        <f aca="false">(IF(COUNTIF(Grille_Audit[[#This Row],[Absence d''allergie ou d''antécédant d''allergie ?
Aux tétracyclines, à la rifampicine ou au glycoprene II]:[Absence de plaie contaminée ou infectée au niveau du site opératoire ?]],"Non")&gt;=1,"NON CONFORME",IF(COUNTIF(Grille_Audit[[#This Row],[Absence d''allergie ou d''antécédant d''allergie ?
Aux tétracyclines, à la rifampicine ou au glycoprene II]:[Absence de plaie contaminée ou infectée au niveau du site opératoire ?]],"Non mentionné dans le DP")&gt;=1,"CONFORME",IF(COUNTIF(Grille_Audit[[#This Row],[Absence d''allergie ou d''antécédant d''allergie ?
Aux tétracyclines, à la rifampicine ou au glycoprene II]:[Absence de plaie contaminée ou infectée au niveau du site opératoire ?]],"Oui")&gt;=1,"CONFORME",""))))</f>
        <v/>
      </c>
      <c r="O21" s="104"/>
      <c r="P21" s="107"/>
      <c r="Q21" s="111"/>
      <c r="R21" s="107"/>
      <c r="S21" s="112" t="str">
        <f aca="false">(IF(R21="Non","NON CONFORME",IF(R21="Oui","CONFORME","")))</f>
        <v/>
      </c>
      <c r="T21" s="113"/>
      <c r="U21" s="104"/>
      <c r="V21" s="50" t="str">
        <f aca="false">IF(AND(Grille_Audit[[#This Row],[Conformité 1
(Indication LPPR)]]="CONFORME",Grille_Audit[[#This Row],[Conformité 2
(Contre-indications fabricant)]]="CONFORME",Grille_Audit[[#This Row],[Conformité 3
(Nombre d''enveloppes LPPR)]]="CONFORME"),"CONFORME","NON CONFORME")</f>
        <v>NON CONFORME</v>
      </c>
    </row>
    <row r="22" s="50" customFormat="true" ht="13.5" hidden="false" customHeight="true" outlineLevel="0" collapsed="false">
      <c r="A22" s="104" t="n">
        <v>14</v>
      </c>
      <c r="B22" s="104"/>
      <c r="C22" s="105"/>
      <c r="D22" s="104"/>
      <c r="E22" s="106"/>
      <c r="F22" s="107"/>
      <c r="G22" s="107"/>
      <c r="H22" s="101" t="str">
        <f aca="false">(IF(OR(F22="Autre, non indication = non utilisé dans le cadre de pose d'un stimulateur ou d'un défibrillateur",F22="Autre, dans le cadre d'une implantation d'un stimulateur ou d'un défibrillateur"),"NON CONFORME",IF(F22="","","CONFORME")))</f>
        <v/>
      </c>
      <c r="I22" s="108"/>
      <c r="J22" s="104"/>
      <c r="K22" s="107"/>
      <c r="L22" s="107"/>
      <c r="M22" s="107"/>
      <c r="N22" s="109" t="str">
        <f aca="false">(IF(COUNTIF(Grille_Audit[[#This Row],[Absence d''allergie ou d''antécédant d''allergie ?
Aux tétracyclines, à la rifampicine ou au glycoprene II]:[Absence de plaie contaminée ou infectée au niveau du site opératoire ?]],"Non")&gt;=1,"NON CONFORME",IF(COUNTIF(Grille_Audit[[#This Row],[Absence d''allergie ou d''antécédant d''allergie ?
Aux tétracyclines, à la rifampicine ou au glycoprene II]:[Absence de plaie contaminée ou infectée au niveau du site opératoire ?]],"Non mentionné dans le DP")&gt;=1,"CONFORME",IF(COUNTIF(Grille_Audit[[#This Row],[Absence d''allergie ou d''antécédant d''allergie ?
Aux tétracyclines, à la rifampicine ou au glycoprene II]:[Absence de plaie contaminée ou infectée au niveau du site opératoire ?]],"Oui")&gt;=1,"CONFORME",""))))</f>
        <v/>
      </c>
      <c r="O22" s="104"/>
      <c r="P22" s="107"/>
      <c r="Q22" s="107"/>
      <c r="R22" s="107"/>
      <c r="S22" s="103" t="str">
        <f aca="false">(IF(R22="Non","NON CONFORME",IF(R22="Oui","CONFORME","")))</f>
        <v/>
      </c>
      <c r="T22" s="107"/>
      <c r="U22" s="104"/>
      <c r="V22" s="50" t="str">
        <f aca="false">IF(AND(Grille_Audit[[#This Row],[Conformité 1
(Indication LPPR)]]="CONFORME",Grille_Audit[[#This Row],[Conformité 2
(Contre-indications fabricant)]]="CONFORME",Grille_Audit[[#This Row],[Conformité 3
(Nombre d''enveloppes LPPR)]]="CONFORME"),"CONFORME","NON CONFORME")</f>
        <v>NON CONFORME</v>
      </c>
    </row>
    <row r="23" s="50" customFormat="true" ht="13.5" hidden="false" customHeight="true" outlineLevel="0" collapsed="false">
      <c r="A23" s="97" t="n">
        <v>15</v>
      </c>
      <c r="B23" s="104"/>
      <c r="C23" s="105"/>
      <c r="D23" s="104"/>
      <c r="E23" s="106"/>
      <c r="F23" s="107"/>
      <c r="G23" s="107"/>
      <c r="H23" s="101" t="str">
        <f aca="false">(IF(OR(F23="Autre, non indication = non utilisé dans le cadre de pose d'un stimulateur ou d'un défibrillateur",F23="Autre, dans le cadre d'une implantation d'un stimulateur ou d'un défibrillateur"),"NON CONFORME",IF(F23="","","CONFORME")))</f>
        <v/>
      </c>
      <c r="I23" s="108"/>
      <c r="J23" s="104"/>
      <c r="K23" s="107"/>
      <c r="L23" s="107"/>
      <c r="M23" s="107"/>
      <c r="N23" s="109" t="str">
        <f aca="false">(IF(COUNTIF(Grille_Audit[[#This Row],[Absence d''allergie ou d''antécédant d''allergie ?
Aux tétracyclines, à la rifampicine ou au glycoprene II]:[Absence de plaie contaminée ou infectée au niveau du site opératoire ?]],"Non")&gt;=1,"NON CONFORME",IF(COUNTIF(Grille_Audit[[#This Row],[Absence d''allergie ou d''antécédant d''allergie ?
Aux tétracyclines, à la rifampicine ou au glycoprene II]:[Absence de plaie contaminée ou infectée au niveau du site opératoire ?]],"Non mentionné dans le DP")&gt;=1,"CONFORME",IF(COUNTIF(Grille_Audit[[#This Row],[Absence d''allergie ou d''antécédant d''allergie ?
Aux tétracyclines, à la rifampicine ou au glycoprene II]:[Absence de plaie contaminée ou infectée au niveau du site opératoire ?]],"Oui")&gt;=1,"CONFORME",""))))</f>
        <v/>
      </c>
      <c r="O23" s="104"/>
      <c r="P23" s="107"/>
      <c r="Q23" s="107"/>
      <c r="R23" s="107"/>
      <c r="S23" s="109" t="str">
        <f aca="false">(IF(R23="Non","NON CONFORME",IF(R23="Oui","CONFORME","")))</f>
        <v/>
      </c>
      <c r="T23" s="107"/>
      <c r="U23" s="104"/>
      <c r="V23" s="50" t="str">
        <f aca="false">IF(AND(Grille_Audit[[#This Row],[Conformité 1
(Indication LPPR)]]="CONFORME",Grille_Audit[[#This Row],[Conformité 2
(Contre-indications fabricant)]]="CONFORME",Grille_Audit[[#This Row],[Conformité 3
(Nombre d''enveloppes LPPR)]]="CONFORME"),"CONFORME","NON CONFORME")</f>
        <v>NON CONFORME</v>
      </c>
    </row>
    <row r="24" s="50" customFormat="true" ht="13.5" hidden="false" customHeight="true" outlineLevel="0" collapsed="false">
      <c r="A24" s="104" t="n">
        <v>16</v>
      </c>
      <c r="B24" s="104"/>
      <c r="C24" s="105"/>
      <c r="D24" s="104"/>
      <c r="E24" s="106"/>
      <c r="F24" s="107"/>
      <c r="G24" s="107"/>
      <c r="H24" s="101" t="str">
        <f aca="false">(IF(OR(F24="Autre, non indication = non utilisé dans le cadre de pose d'un stimulateur ou d'un défibrillateur",F24="Autre, dans le cadre d'une implantation d'un stimulateur ou d'un défibrillateur"),"NON CONFORME",IF(F24="","","CONFORME")))</f>
        <v/>
      </c>
      <c r="I24" s="108"/>
      <c r="J24" s="104"/>
      <c r="K24" s="107"/>
      <c r="L24" s="107"/>
      <c r="M24" s="107"/>
      <c r="N24" s="109" t="str">
        <f aca="false">(IF(COUNTIF(Grille_Audit[[#This Row],[Absence d''allergie ou d''antécédant d''allergie ?
Aux tétracyclines, à la rifampicine ou au glycoprene II]:[Absence de plaie contaminée ou infectée au niveau du site opératoire ?]],"Non")&gt;=1,"NON CONFORME",IF(COUNTIF(Grille_Audit[[#This Row],[Absence d''allergie ou d''antécédant d''allergie ?
Aux tétracyclines, à la rifampicine ou au glycoprene II]:[Absence de plaie contaminée ou infectée au niveau du site opératoire ?]],"Non mentionné dans le DP")&gt;=1,"CONFORME",IF(COUNTIF(Grille_Audit[[#This Row],[Absence d''allergie ou d''antécédant d''allergie ?
Aux tétracyclines, à la rifampicine ou au glycoprene II]:[Absence de plaie contaminée ou infectée au niveau du site opératoire ?]],"Oui")&gt;=1,"CONFORME",""))))</f>
        <v/>
      </c>
      <c r="O24" s="104"/>
      <c r="P24" s="107"/>
      <c r="Q24" s="107"/>
      <c r="R24" s="107"/>
      <c r="S24" s="109" t="str">
        <f aca="false">(IF(R24="Non","NON CONFORME",IF(R24="Oui","CONFORME","")))</f>
        <v/>
      </c>
      <c r="T24" s="107"/>
      <c r="U24" s="104"/>
      <c r="V24" s="50" t="str">
        <f aca="false">IF(AND(Grille_Audit[[#This Row],[Conformité 1
(Indication LPPR)]]="CONFORME",Grille_Audit[[#This Row],[Conformité 2
(Contre-indications fabricant)]]="CONFORME",Grille_Audit[[#This Row],[Conformité 3
(Nombre d''enveloppes LPPR)]]="CONFORME"),"CONFORME","NON CONFORME")</f>
        <v>NON CONFORME</v>
      </c>
    </row>
    <row r="25" s="50" customFormat="true" ht="13.5" hidden="false" customHeight="true" outlineLevel="0" collapsed="false">
      <c r="A25" s="97" t="n">
        <v>17</v>
      </c>
      <c r="B25" s="104"/>
      <c r="C25" s="105"/>
      <c r="D25" s="104"/>
      <c r="E25" s="106"/>
      <c r="F25" s="107"/>
      <c r="G25" s="107"/>
      <c r="H25" s="101" t="str">
        <f aca="false">(IF(OR(F25="Autre, non indication = non utilisé dans le cadre de pose d'un stimulateur ou d'un défibrillateur",F25="Autre, dans le cadre d'une implantation d'un stimulateur ou d'un défibrillateur"),"NON CONFORME",IF(F25="","","CONFORME")))</f>
        <v/>
      </c>
      <c r="I25" s="108"/>
      <c r="J25" s="104"/>
      <c r="K25" s="107"/>
      <c r="L25" s="107"/>
      <c r="M25" s="107"/>
      <c r="N25" s="109" t="str">
        <f aca="false">(IF(COUNTIF(Grille_Audit[[#This Row],[Absence d''allergie ou d''antécédant d''allergie ?
Aux tétracyclines, à la rifampicine ou au glycoprene II]:[Absence de plaie contaminée ou infectée au niveau du site opératoire ?]],"Non")&gt;=1,"NON CONFORME",IF(COUNTIF(Grille_Audit[[#This Row],[Absence d''allergie ou d''antécédant d''allergie ?
Aux tétracyclines, à la rifampicine ou au glycoprene II]:[Absence de plaie contaminée ou infectée au niveau du site opératoire ?]],"Non mentionné dans le DP")&gt;=1,"CONFORME",IF(COUNTIF(Grille_Audit[[#This Row],[Absence d''allergie ou d''antécédant d''allergie ?
Aux tétracyclines, à la rifampicine ou au glycoprene II]:[Absence de plaie contaminée ou infectée au niveau du site opératoire ?]],"Oui")&gt;=1,"CONFORME",""))))</f>
        <v/>
      </c>
      <c r="O25" s="104"/>
      <c r="P25" s="107"/>
      <c r="Q25" s="107"/>
      <c r="R25" s="107"/>
      <c r="S25" s="109" t="str">
        <f aca="false">(IF(R25="Non","NON CONFORME",IF(R25="Oui","CONFORME","")))</f>
        <v/>
      </c>
      <c r="T25" s="107"/>
      <c r="U25" s="104"/>
      <c r="V25" s="50" t="str">
        <f aca="false">IF(AND(Grille_Audit[[#This Row],[Conformité 1
(Indication LPPR)]]="CONFORME",Grille_Audit[[#This Row],[Conformité 2
(Contre-indications fabricant)]]="CONFORME",Grille_Audit[[#This Row],[Conformité 3
(Nombre d''enveloppes LPPR)]]="CONFORME"),"CONFORME","NON CONFORME")</f>
        <v>NON CONFORME</v>
      </c>
    </row>
    <row r="26" s="50" customFormat="true" ht="13.5" hidden="false" customHeight="true" outlineLevel="0" collapsed="false">
      <c r="A26" s="104" t="n">
        <v>18</v>
      </c>
      <c r="B26" s="104"/>
      <c r="C26" s="105"/>
      <c r="D26" s="104"/>
      <c r="E26" s="106"/>
      <c r="F26" s="107"/>
      <c r="G26" s="107"/>
      <c r="H26" s="101" t="str">
        <f aca="false">(IF(OR(F26="Autre, non indication = non utilisé dans le cadre de pose d'un stimulateur ou d'un défibrillateur",F26="Autre, dans le cadre d'une implantation d'un stimulateur ou d'un défibrillateur"),"NON CONFORME",IF(F26="","","CONFORME")))</f>
        <v/>
      </c>
      <c r="I26" s="108"/>
      <c r="J26" s="104"/>
      <c r="K26" s="107"/>
      <c r="L26" s="107"/>
      <c r="M26" s="107"/>
      <c r="N26" s="109" t="str">
        <f aca="false">(IF(COUNTIF(Grille_Audit[[#This Row],[Absence d''allergie ou d''antécédant d''allergie ?
Aux tétracyclines, à la rifampicine ou au glycoprene II]:[Absence de plaie contaminée ou infectée au niveau du site opératoire ?]],"Non")&gt;=1,"NON CONFORME",IF(COUNTIF(Grille_Audit[[#This Row],[Absence d''allergie ou d''antécédant d''allergie ?
Aux tétracyclines, à la rifampicine ou au glycoprene II]:[Absence de plaie contaminée ou infectée au niveau du site opératoire ?]],"Non mentionné dans le DP")&gt;=1,"CONFORME",IF(COUNTIF(Grille_Audit[[#This Row],[Absence d''allergie ou d''antécédant d''allergie ?
Aux tétracyclines, à la rifampicine ou au glycoprene II]:[Absence de plaie contaminée ou infectée au niveau du site opératoire ?]],"Oui")&gt;=1,"CONFORME",""))))</f>
        <v/>
      </c>
      <c r="O26" s="104"/>
      <c r="P26" s="107"/>
      <c r="Q26" s="107"/>
      <c r="R26" s="107"/>
      <c r="S26" s="109" t="str">
        <f aca="false">(IF(R26="Non","NON CONFORME",IF(R26="Oui","CONFORME","")))</f>
        <v/>
      </c>
      <c r="T26" s="107"/>
      <c r="U26" s="104"/>
      <c r="V26" s="50" t="str">
        <f aca="false">IF(AND(Grille_Audit[[#This Row],[Conformité 1
(Indication LPPR)]]="CONFORME",Grille_Audit[[#This Row],[Conformité 2
(Contre-indications fabricant)]]="CONFORME",Grille_Audit[[#This Row],[Conformité 3
(Nombre d''enveloppes LPPR)]]="CONFORME"),"CONFORME","NON CONFORME")</f>
        <v>NON CONFORME</v>
      </c>
    </row>
    <row r="27" s="50" customFormat="true" ht="13.5" hidden="false" customHeight="true" outlineLevel="0" collapsed="false">
      <c r="A27" s="97" t="n">
        <v>19</v>
      </c>
      <c r="B27" s="104"/>
      <c r="C27" s="105"/>
      <c r="D27" s="104"/>
      <c r="E27" s="106"/>
      <c r="F27" s="107"/>
      <c r="G27" s="107"/>
      <c r="H27" s="101" t="str">
        <f aca="false">(IF(OR(F27="Autre, non indication = non utilisé dans le cadre de pose d'un stimulateur ou d'un défibrillateur",F27="Autre, dans le cadre d'une implantation d'un stimulateur ou d'un défibrillateur"),"NON CONFORME",IF(F27="","","CONFORME")))</f>
        <v/>
      </c>
      <c r="I27" s="108"/>
      <c r="J27" s="104"/>
      <c r="K27" s="107"/>
      <c r="L27" s="107"/>
      <c r="M27" s="107"/>
      <c r="N27" s="109" t="str">
        <f aca="false">(IF(COUNTIF(Grille_Audit[[#This Row],[Absence d''allergie ou d''antécédant d''allergie ?
Aux tétracyclines, à la rifampicine ou au glycoprene II]:[Absence de plaie contaminée ou infectée au niveau du site opératoire ?]],"Non")&gt;=1,"NON CONFORME",IF(COUNTIF(Grille_Audit[[#This Row],[Absence d''allergie ou d''antécédant d''allergie ?
Aux tétracyclines, à la rifampicine ou au glycoprene II]:[Absence de plaie contaminée ou infectée au niveau du site opératoire ?]],"Non mentionné dans le DP")&gt;=1,"CONFORME",IF(COUNTIF(Grille_Audit[[#This Row],[Absence d''allergie ou d''antécédant d''allergie ?
Aux tétracyclines, à la rifampicine ou au glycoprene II]:[Absence de plaie contaminée ou infectée au niveau du site opératoire ?]],"Oui")&gt;=1,"CONFORME",""))))</f>
        <v/>
      </c>
      <c r="O27" s="104"/>
      <c r="P27" s="107"/>
      <c r="Q27" s="107"/>
      <c r="R27" s="107"/>
      <c r="S27" s="109" t="str">
        <f aca="false">(IF(R27="Non","NON CONFORME",IF(R27="Oui","CONFORME","")))</f>
        <v/>
      </c>
      <c r="T27" s="107"/>
      <c r="U27" s="104"/>
      <c r="V27" s="50" t="str">
        <f aca="false">IF(AND(Grille_Audit[[#This Row],[Conformité 1
(Indication LPPR)]]="CONFORME",Grille_Audit[[#This Row],[Conformité 2
(Contre-indications fabricant)]]="CONFORME",Grille_Audit[[#This Row],[Conformité 3
(Nombre d''enveloppes LPPR)]]="CONFORME"),"CONFORME","NON CONFORME")</f>
        <v>NON CONFORME</v>
      </c>
    </row>
    <row r="28" s="50" customFormat="true" ht="13.5" hidden="false" customHeight="true" outlineLevel="0" collapsed="false">
      <c r="A28" s="104" t="n">
        <v>20</v>
      </c>
      <c r="B28" s="104"/>
      <c r="C28" s="105"/>
      <c r="D28" s="104"/>
      <c r="E28" s="106"/>
      <c r="F28" s="107"/>
      <c r="G28" s="107"/>
      <c r="H28" s="101" t="str">
        <f aca="false">(IF(OR(F28="Autre, non indication = non utilisé dans le cadre de pose d'un stimulateur ou d'un défibrillateur",F28="Autre, dans le cadre d'une implantation d'un stimulateur ou d'un défibrillateur"),"NON CONFORME",IF(F28="","","CONFORME")))</f>
        <v/>
      </c>
      <c r="I28" s="108"/>
      <c r="J28" s="104"/>
      <c r="K28" s="107"/>
      <c r="L28" s="107"/>
      <c r="M28" s="107"/>
      <c r="N28" s="109" t="str">
        <f aca="false">(IF(COUNTIF(Grille_Audit[[#This Row],[Absence d''allergie ou d''antécédant d''allergie ?
Aux tétracyclines, à la rifampicine ou au glycoprene II]:[Absence de plaie contaminée ou infectée au niveau du site opératoire ?]],"Non")&gt;=1,"NON CONFORME",IF(COUNTIF(Grille_Audit[[#This Row],[Absence d''allergie ou d''antécédant d''allergie ?
Aux tétracyclines, à la rifampicine ou au glycoprene II]:[Absence de plaie contaminée ou infectée au niveau du site opératoire ?]],"Non mentionné dans le DP")&gt;=1,"CONFORME",IF(COUNTIF(Grille_Audit[[#This Row],[Absence d''allergie ou d''antécédant d''allergie ?
Aux tétracyclines, à la rifampicine ou au glycoprene II]:[Absence de plaie contaminée ou infectée au niveau du site opératoire ?]],"Oui")&gt;=1,"CONFORME",""))))</f>
        <v/>
      </c>
      <c r="O28" s="104"/>
      <c r="P28" s="107"/>
      <c r="Q28" s="107"/>
      <c r="R28" s="107"/>
      <c r="S28" s="109" t="str">
        <f aca="false">(IF(R28="Non","NON CONFORME",IF(R28="Oui","CONFORME","")))</f>
        <v/>
      </c>
      <c r="T28" s="107"/>
      <c r="U28" s="104"/>
      <c r="V28" s="50" t="str">
        <f aca="false">IF(AND(Grille_Audit[[#This Row],[Conformité 1
(Indication LPPR)]]="CONFORME",Grille_Audit[[#This Row],[Conformité 2
(Contre-indications fabricant)]]="CONFORME",Grille_Audit[[#This Row],[Conformité 3
(Nombre d''enveloppes LPPR)]]="CONFORME"),"CONFORME","NON CONFORME")</f>
        <v>NON CONFORME</v>
      </c>
    </row>
    <row r="29" s="50" customFormat="true" ht="13.5" hidden="false" customHeight="true" outlineLevel="0" collapsed="false">
      <c r="A29" s="97" t="n">
        <v>21</v>
      </c>
      <c r="B29" s="104"/>
      <c r="C29" s="105"/>
      <c r="D29" s="104"/>
      <c r="E29" s="106"/>
      <c r="F29" s="107"/>
      <c r="G29" s="107"/>
      <c r="H29" s="101" t="str">
        <f aca="false">(IF(OR(F29="Autre, non indication = non utilisé dans le cadre de pose d'un stimulateur ou d'un défibrillateur",F29="Autre, dans le cadre d'une implantation d'un stimulateur ou d'un défibrillateur"),"NON CONFORME",IF(F29="","","CONFORME")))</f>
        <v/>
      </c>
      <c r="I29" s="108"/>
      <c r="J29" s="104"/>
      <c r="K29" s="107"/>
      <c r="L29" s="107"/>
      <c r="M29" s="107"/>
      <c r="N29" s="109" t="str">
        <f aca="false">(IF(COUNTIF(Grille_Audit[[#This Row],[Absence d''allergie ou d''antécédant d''allergie ?
Aux tétracyclines, à la rifampicine ou au glycoprene II]:[Absence de plaie contaminée ou infectée au niveau du site opératoire ?]],"Non")&gt;=1,"NON CONFORME",IF(COUNTIF(Grille_Audit[[#This Row],[Absence d''allergie ou d''antécédant d''allergie ?
Aux tétracyclines, à la rifampicine ou au glycoprene II]:[Absence de plaie contaminée ou infectée au niveau du site opératoire ?]],"Non mentionné dans le DP")&gt;=1,"CONFORME",IF(COUNTIF(Grille_Audit[[#This Row],[Absence d''allergie ou d''antécédant d''allergie ?
Aux tétracyclines, à la rifampicine ou au glycoprene II]:[Absence de plaie contaminée ou infectée au niveau du site opératoire ?]],"Oui")&gt;=1,"CONFORME",""))))</f>
        <v/>
      </c>
      <c r="O29" s="104"/>
      <c r="P29" s="107"/>
      <c r="Q29" s="107"/>
      <c r="R29" s="107"/>
      <c r="S29" s="109" t="str">
        <f aca="false">(IF(R29="Non","NON CONFORME",IF(R29="Oui","CONFORME","")))</f>
        <v/>
      </c>
      <c r="T29" s="107"/>
      <c r="U29" s="104"/>
      <c r="V29" s="50" t="str">
        <f aca="false">IF(AND(Grille_Audit[[#This Row],[Conformité 1
(Indication LPPR)]]="CONFORME",Grille_Audit[[#This Row],[Conformité 2
(Contre-indications fabricant)]]="CONFORME",Grille_Audit[[#This Row],[Conformité 3
(Nombre d''enveloppes LPPR)]]="CONFORME"),"CONFORME","NON CONFORME")</f>
        <v>NON CONFORME</v>
      </c>
    </row>
    <row r="30" s="50" customFormat="true" ht="13.5" hidden="false" customHeight="true" outlineLevel="0" collapsed="false">
      <c r="A30" s="104" t="n">
        <v>22</v>
      </c>
      <c r="B30" s="104"/>
      <c r="C30" s="105"/>
      <c r="D30" s="104"/>
      <c r="E30" s="106"/>
      <c r="F30" s="107"/>
      <c r="G30" s="107"/>
      <c r="H30" s="101" t="str">
        <f aca="false">(IF(OR(F30="Autre, non indication = non utilisé dans le cadre de pose d'un stimulateur ou d'un défibrillateur",F30="Autre, dans le cadre d'une implantation d'un stimulateur ou d'un défibrillateur"),"NON CONFORME",IF(F30="","","CONFORME")))</f>
        <v/>
      </c>
      <c r="I30" s="108"/>
      <c r="J30" s="104"/>
      <c r="K30" s="107"/>
      <c r="L30" s="107"/>
      <c r="M30" s="107"/>
      <c r="N30" s="109" t="str">
        <f aca="false">(IF(COUNTIF(Grille_Audit[[#This Row],[Absence d''allergie ou d''antécédant d''allergie ?
Aux tétracyclines, à la rifampicine ou au glycoprene II]:[Absence de plaie contaminée ou infectée au niveau du site opératoire ?]],"Non")&gt;=1,"NON CONFORME",IF(COUNTIF(Grille_Audit[[#This Row],[Absence d''allergie ou d''antécédant d''allergie ?
Aux tétracyclines, à la rifampicine ou au glycoprene II]:[Absence de plaie contaminée ou infectée au niveau du site opératoire ?]],"Non mentionné dans le DP")&gt;=1,"CONFORME",IF(COUNTIF(Grille_Audit[[#This Row],[Absence d''allergie ou d''antécédant d''allergie ?
Aux tétracyclines, à la rifampicine ou au glycoprene II]:[Absence de plaie contaminée ou infectée au niveau du site opératoire ?]],"Oui")&gt;=1,"CONFORME",""))))</f>
        <v/>
      </c>
      <c r="O30" s="104"/>
      <c r="P30" s="107"/>
      <c r="Q30" s="107"/>
      <c r="R30" s="107"/>
      <c r="S30" s="109" t="str">
        <f aca="false">(IF(R30="Non","NON CONFORME",IF(R30="Oui","CONFORME","")))</f>
        <v/>
      </c>
      <c r="T30" s="107"/>
      <c r="U30" s="104"/>
      <c r="V30" s="50" t="str">
        <f aca="false">IF(AND(Grille_Audit[[#This Row],[Conformité 1
(Indication LPPR)]]="CONFORME",Grille_Audit[[#This Row],[Conformité 2
(Contre-indications fabricant)]]="CONFORME",Grille_Audit[[#This Row],[Conformité 3
(Nombre d''enveloppes LPPR)]]="CONFORME"),"CONFORME","NON CONFORME")</f>
        <v>NON CONFORME</v>
      </c>
    </row>
    <row r="31" s="50" customFormat="true" ht="13.5" hidden="false" customHeight="true" outlineLevel="0" collapsed="false">
      <c r="A31" s="97" t="n">
        <v>23</v>
      </c>
      <c r="B31" s="104"/>
      <c r="C31" s="105"/>
      <c r="D31" s="104"/>
      <c r="E31" s="106"/>
      <c r="F31" s="107"/>
      <c r="G31" s="107"/>
      <c r="H31" s="101" t="str">
        <f aca="false">(IF(OR(F31="Autre, non indication = non utilisé dans le cadre de pose d'un stimulateur ou d'un défibrillateur",F31="Autre, dans le cadre d'une implantation d'un stimulateur ou d'un défibrillateur"),"NON CONFORME",IF(F31="","","CONFORME")))</f>
        <v/>
      </c>
      <c r="I31" s="108"/>
      <c r="J31" s="104"/>
      <c r="K31" s="107"/>
      <c r="L31" s="107"/>
      <c r="M31" s="107"/>
      <c r="N31" s="109" t="str">
        <f aca="false">(IF(COUNTIF(Grille_Audit[[#This Row],[Absence d''allergie ou d''antécédant d''allergie ?
Aux tétracyclines, à la rifampicine ou au glycoprene II]:[Absence de plaie contaminée ou infectée au niveau du site opératoire ?]],"Non")&gt;=1,"NON CONFORME",IF(COUNTIF(Grille_Audit[[#This Row],[Absence d''allergie ou d''antécédant d''allergie ?
Aux tétracyclines, à la rifampicine ou au glycoprene II]:[Absence de plaie contaminée ou infectée au niveau du site opératoire ?]],"Non mentionné dans le DP")&gt;=1,"CONFORME",IF(COUNTIF(Grille_Audit[[#This Row],[Absence d''allergie ou d''antécédant d''allergie ?
Aux tétracyclines, à la rifampicine ou au glycoprene II]:[Absence de plaie contaminée ou infectée au niveau du site opératoire ?]],"Oui")&gt;=1,"CONFORME",""))))</f>
        <v/>
      </c>
      <c r="O31" s="104"/>
      <c r="P31" s="107"/>
      <c r="Q31" s="107"/>
      <c r="R31" s="107"/>
      <c r="S31" s="109" t="str">
        <f aca="false">(IF(R31="Non","NON CONFORME",IF(R31="Oui","CONFORME","")))</f>
        <v/>
      </c>
      <c r="T31" s="107"/>
      <c r="U31" s="104"/>
      <c r="V31" s="50" t="str">
        <f aca="false">IF(AND(Grille_Audit[[#This Row],[Conformité 1
(Indication LPPR)]]="CONFORME",Grille_Audit[[#This Row],[Conformité 2
(Contre-indications fabricant)]]="CONFORME",Grille_Audit[[#This Row],[Conformité 3
(Nombre d''enveloppes LPPR)]]="CONFORME"),"CONFORME","NON CONFORME")</f>
        <v>NON CONFORME</v>
      </c>
    </row>
    <row r="32" s="50" customFormat="true" ht="13.5" hidden="false" customHeight="true" outlineLevel="0" collapsed="false">
      <c r="A32" s="104" t="n">
        <v>24</v>
      </c>
      <c r="B32" s="104"/>
      <c r="C32" s="105"/>
      <c r="D32" s="104"/>
      <c r="E32" s="106"/>
      <c r="F32" s="107"/>
      <c r="G32" s="107"/>
      <c r="H32" s="101" t="str">
        <f aca="false">(IF(OR(F32="Autre, non indication = non utilisé dans le cadre de pose d'un stimulateur ou d'un défibrillateur",F32="Autre, dans le cadre d'une implantation d'un stimulateur ou d'un défibrillateur"),"NON CONFORME",IF(F32="","","CONFORME")))</f>
        <v/>
      </c>
      <c r="I32" s="108"/>
      <c r="J32" s="104"/>
      <c r="K32" s="107"/>
      <c r="L32" s="107"/>
      <c r="M32" s="107"/>
      <c r="N32" s="109" t="str">
        <f aca="false">(IF(COUNTIF(Grille_Audit[[#This Row],[Absence d''allergie ou d''antécédant d''allergie ?
Aux tétracyclines, à la rifampicine ou au glycoprene II]:[Absence de plaie contaminée ou infectée au niveau du site opératoire ?]],"Non")&gt;=1,"NON CONFORME",IF(COUNTIF(Grille_Audit[[#This Row],[Absence d''allergie ou d''antécédant d''allergie ?
Aux tétracyclines, à la rifampicine ou au glycoprene II]:[Absence de plaie contaminée ou infectée au niveau du site opératoire ?]],"Non mentionné dans le DP")&gt;=1,"CONFORME",IF(COUNTIF(Grille_Audit[[#This Row],[Absence d''allergie ou d''antécédant d''allergie ?
Aux tétracyclines, à la rifampicine ou au glycoprene II]:[Absence de plaie contaminée ou infectée au niveau du site opératoire ?]],"Oui")&gt;=1,"CONFORME",""))))</f>
        <v/>
      </c>
      <c r="O32" s="104"/>
      <c r="P32" s="107"/>
      <c r="Q32" s="107"/>
      <c r="R32" s="107"/>
      <c r="S32" s="109" t="str">
        <f aca="false">(IF(R32="Non","NON CONFORME",IF(R32="Oui","CONFORME","")))</f>
        <v/>
      </c>
      <c r="T32" s="107"/>
      <c r="U32" s="104"/>
      <c r="V32" s="50" t="str">
        <f aca="false">IF(AND(Grille_Audit[[#This Row],[Conformité 1
(Indication LPPR)]]="CONFORME",Grille_Audit[[#This Row],[Conformité 2
(Contre-indications fabricant)]]="CONFORME",Grille_Audit[[#This Row],[Conformité 3
(Nombre d''enveloppes LPPR)]]="CONFORME"),"CONFORME","NON CONFORME")</f>
        <v>NON CONFORME</v>
      </c>
    </row>
    <row r="33" s="50" customFormat="true" ht="13.5" hidden="false" customHeight="true" outlineLevel="0" collapsed="false">
      <c r="A33" s="97" t="n">
        <v>25</v>
      </c>
      <c r="B33" s="104"/>
      <c r="C33" s="105"/>
      <c r="D33" s="104"/>
      <c r="E33" s="106"/>
      <c r="F33" s="107"/>
      <c r="G33" s="107"/>
      <c r="H33" s="101" t="str">
        <f aca="false">(IF(OR(F33="Autre, non indication = non utilisé dans le cadre de pose d'un stimulateur ou d'un défibrillateur",F33="Autre, dans le cadre d'une implantation d'un stimulateur ou d'un défibrillateur"),"NON CONFORME",IF(F33="","","CONFORME")))</f>
        <v/>
      </c>
      <c r="I33" s="108"/>
      <c r="J33" s="104"/>
      <c r="K33" s="107"/>
      <c r="L33" s="107"/>
      <c r="M33" s="107"/>
      <c r="N33" s="109" t="str">
        <f aca="false">(IF(COUNTIF(Grille_Audit[[#This Row],[Absence d''allergie ou d''antécédant d''allergie ?
Aux tétracyclines, à la rifampicine ou au glycoprene II]:[Absence de plaie contaminée ou infectée au niveau du site opératoire ?]],"Non")&gt;=1,"NON CONFORME",IF(COUNTIF(Grille_Audit[[#This Row],[Absence d''allergie ou d''antécédant d''allergie ?
Aux tétracyclines, à la rifampicine ou au glycoprene II]:[Absence de plaie contaminée ou infectée au niveau du site opératoire ?]],"Non mentionné dans le DP")&gt;=1,"CONFORME",IF(COUNTIF(Grille_Audit[[#This Row],[Absence d''allergie ou d''antécédant d''allergie ?
Aux tétracyclines, à la rifampicine ou au glycoprene II]:[Absence de plaie contaminée ou infectée au niveau du site opératoire ?]],"Oui")&gt;=1,"CONFORME",""))))</f>
        <v/>
      </c>
      <c r="O33" s="104"/>
      <c r="P33" s="107"/>
      <c r="Q33" s="107"/>
      <c r="R33" s="107"/>
      <c r="S33" s="109" t="str">
        <f aca="false">(IF(R33="Non","NON CONFORME",IF(R33="Oui","CONFORME","")))</f>
        <v/>
      </c>
      <c r="T33" s="107"/>
      <c r="U33" s="104"/>
      <c r="V33" s="50" t="str">
        <f aca="false">IF(AND(Grille_Audit[[#This Row],[Conformité 1
(Indication LPPR)]]="CONFORME",Grille_Audit[[#This Row],[Conformité 2
(Contre-indications fabricant)]]="CONFORME",Grille_Audit[[#This Row],[Conformité 3
(Nombre d''enveloppes LPPR)]]="CONFORME"),"CONFORME","NON CONFORME")</f>
        <v>NON CONFORME</v>
      </c>
    </row>
    <row r="34" s="50" customFormat="true" ht="13.5" hidden="false" customHeight="true" outlineLevel="0" collapsed="false">
      <c r="A34" s="104" t="n">
        <v>26</v>
      </c>
      <c r="B34" s="104"/>
      <c r="C34" s="105"/>
      <c r="D34" s="104"/>
      <c r="E34" s="106"/>
      <c r="F34" s="107"/>
      <c r="G34" s="107"/>
      <c r="H34" s="101" t="str">
        <f aca="false">(IF(OR(F34="Autre, non indication = non utilisé dans le cadre de pose d'un stimulateur ou d'un défibrillateur",F34="Autre, dans le cadre d'une implantation d'un stimulateur ou d'un défibrillateur"),"NON CONFORME",IF(F34="","","CONFORME")))</f>
        <v/>
      </c>
      <c r="I34" s="108"/>
      <c r="J34" s="104"/>
      <c r="K34" s="107"/>
      <c r="L34" s="107"/>
      <c r="M34" s="107"/>
      <c r="N34" s="109" t="str">
        <f aca="false">(IF(COUNTIF(Grille_Audit[[#This Row],[Absence d''allergie ou d''antécédant d''allergie ?
Aux tétracyclines, à la rifampicine ou au glycoprene II]:[Absence de plaie contaminée ou infectée au niveau du site opératoire ?]],"Non")&gt;=1,"NON CONFORME",IF(COUNTIF(Grille_Audit[[#This Row],[Absence d''allergie ou d''antécédant d''allergie ?
Aux tétracyclines, à la rifampicine ou au glycoprene II]:[Absence de plaie contaminée ou infectée au niveau du site opératoire ?]],"Non mentionné dans le DP")&gt;=1,"CONFORME",IF(COUNTIF(Grille_Audit[[#This Row],[Absence d''allergie ou d''antécédant d''allergie ?
Aux tétracyclines, à la rifampicine ou au glycoprene II]:[Absence de plaie contaminée ou infectée au niveau du site opératoire ?]],"Oui")&gt;=1,"CONFORME",""))))</f>
        <v/>
      </c>
      <c r="O34" s="104"/>
      <c r="P34" s="107"/>
      <c r="Q34" s="107"/>
      <c r="R34" s="107"/>
      <c r="S34" s="109" t="str">
        <f aca="false">(IF(R34="Non","NON CONFORME",IF(R34="Oui","CONFORME","")))</f>
        <v/>
      </c>
      <c r="T34" s="107"/>
      <c r="U34" s="104"/>
      <c r="V34" s="50" t="str">
        <f aca="false">IF(AND(Grille_Audit[[#This Row],[Conformité 1
(Indication LPPR)]]="CONFORME",Grille_Audit[[#This Row],[Conformité 2
(Contre-indications fabricant)]]="CONFORME",Grille_Audit[[#This Row],[Conformité 3
(Nombre d''enveloppes LPPR)]]="CONFORME"),"CONFORME","NON CONFORME")</f>
        <v>NON CONFORME</v>
      </c>
    </row>
    <row r="35" s="50" customFormat="true" ht="13.5" hidden="false" customHeight="true" outlineLevel="0" collapsed="false">
      <c r="A35" s="97" t="n">
        <v>27</v>
      </c>
      <c r="B35" s="104"/>
      <c r="C35" s="105"/>
      <c r="D35" s="104"/>
      <c r="E35" s="106"/>
      <c r="F35" s="107"/>
      <c r="G35" s="107"/>
      <c r="H35" s="101" t="str">
        <f aca="false">(IF(OR(F35="Autre, non indication = non utilisé dans le cadre de pose d'un stimulateur ou d'un défibrillateur",F35="Autre, dans le cadre d'une implantation d'un stimulateur ou d'un défibrillateur"),"NON CONFORME",IF(F35="","","CONFORME")))</f>
        <v/>
      </c>
      <c r="I35" s="108"/>
      <c r="J35" s="104"/>
      <c r="K35" s="107"/>
      <c r="L35" s="107"/>
      <c r="M35" s="107"/>
      <c r="N35" s="109" t="str">
        <f aca="false">(IF(COUNTIF(Grille_Audit[[#This Row],[Absence d''allergie ou d''antécédant d''allergie ?
Aux tétracyclines, à la rifampicine ou au glycoprene II]:[Absence de plaie contaminée ou infectée au niveau du site opératoire ?]],"Non")&gt;=1,"NON CONFORME",IF(COUNTIF(Grille_Audit[[#This Row],[Absence d''allergie ou d''antécédant d''allergie ?
Aux tétracyclines, à la rifampicine ou au glycoprene II]:[Absence de plaie contaminée ou infectée au niveau du site opératoire ?]],"Non mentionné dans le DP")&gt;=1,"CONFORME",IF(COUNTIF(Grille_Audit[[#This Row],[Absence d''allergie ou d''antécédant d''allergie ?
Aux tétracyclines, à la rifampicine ou au glycoprene II]:[Absence de plaie contaminée ou infectée au niveau du site opératoire ?]],"Oui")&gt;=1,"CONFORME",""))))</f>
        <v/>
      </c>
      <c r="O35" s="104"/>
      <c r="P35" s="107"/>
      <c r="Q35" s="107"/>
      <c r="R35" s="107"/>
      <c r="S35" s="109" t="str">
        <f aca="false">(IF(R35="Non","NON CONFORME",IF(R35="Oui","CONFORME","")))</f>
        <v/>
      </c>
      <c r="T35" s="107"/>
      <c r="U35" s="104"/>
      <c r="V35" s="50" t="str">
        <f aca="false">IF(AND(Grille_Audit[[#This Row],[Conformité 1
(Indication LPPR)]]="CONFORME",Grille_Audit[[#This Row],[Conformité 2
(Contre-indications fabricant)]]="CONFORME",Grille_Audit[[#This Row],[Conformité 3
(Nombre d''enveloppes LPPR)]]="CONFORME"),"CONFORME","NON CONFORME")</f>
        <v>NON CONFORME</v>
      </c>
    </row>
    <row r="36" s="50" customFormat="true" ht="13.5" hidden="false" customHeight="true" outlineLevel="0" collapsed="false">
      <c r="A36" s="104" t="n">
        <v>28</v>
      </c>
      <c r="B36" s="104"/>
      <c r="C36" s="105"/>
      <c r="D36" s="104"/>
      <c r="E36" s="106"/>
      <c r="F36" s="107"/>
      <c r="G36" s="107"/>
      <c r="H36" s="101" t="str">
        <f aca="false">(IF(OR(F36="Autre, non indication = non utilisé dans le cadre de pose d'un stimulateur ou d'un défibrillateur",F36="Autre, dans le cadre d'une implantation d'un stimulateur ou d'un défibrillateur"),"NON CONFORME",IF(F36="","","CONFORME")))</f>
        <v/>
      </c>
      <c r="I36" s="108"/>
      <c r="J36" s="104"/>
      <c r="K36" s="107"/>
      <c r="L36" s="107"/>
      <c r="M36" s="107"/>
      <c r="N36" s="109" t="str">
        <f aca="false">(IF(COUNTIF(Grille_Audit[[#This Row],[Absence d''allergie ou d''antécédant d''allergie ?
Aux tétracyclines, à la rifampicine ou au glycoprene II]:[Absence de plaie contaminée ou infectée au niveau du site opératoire ?]],"Non")&gt;=1,"NON CONFORME",IF(COUNTIF(Grille_Audit[[#This Row],[Absence d''allergie ou d''antécédant d''allergie ?
Aux tétracyclines, à la rifampicine ou au glycoprene II]:[Absence de plaie contaminée ou infectée au niveau du site opératoire ?]],"Non mentionné dans le DP")&gt;=1,"CONFORME",IF(COUNTIF(Grille_Audit[[#This Row],[Absence d''allergie ou d''antécédant d''allergie ?
Aux tétracyclines, à la rifampicine ou au glycoprene II]:[Absence de plaie contaminée ou infectée au niveau du site opératoire ?]],"Oui")&gt;=1,"CONFORME",""))))</f>
        <v/>
      </c>
      <c r="O36" s="104"/>
      <c r="P36" s="107"/>
      <c r="Q36" s="107"/>
      <c r="R36" s="107"/>
      <c r="S36" s="109" t="str">
        <f aca="false">(IF(R36="Non","NON CONFORME",IF(R36="Oui","CONFORME","")))</f>
        <v/>
      </c>
      <c r="T36" s="107"/>
      <c r="U36" s="104"/>
      <c r="V36" s="50" t="str">
        <f aca="false">IF(AND(Grille_Audit[[#This Row],[Conformité 1
(Indication LPPR)]]="CONFORME",Grille_Audit[[#This Row],[Conformité 2
(Contre-indications fabricant)]]="CONFORME",Grille_Audit[[#This Row],[Conformité 3
(Nombre d''enveloppes LPPR)]]="CONFORME"),"CONFORME","NON CONFORME")</f>
        <v>NON CONFORME</v>
      </c>
    </row>
    <row r="37" s="50" customFormat="true" ht="13.5" hidden="false" customHeight="true" outlineLevel="0" collapsed="false">
      <c r="A37" s="97" t="n">
        <v>29</v>
      </c>
      <c r="B37" s="104"/>
      <c r="C37" s="105"/>
      <c r="D37" s="104"/>
      <c r="E37" s="106"/>
      <c r="F37" s="107"/>
      <c r="G37" s="107"/>
      <c r="H37" s="101" t="str">
        <f aca="false">(IF(OR(F37="Autre, non indication = non utilisé dans le cadre de pose d'un stimulateur ou d'un défibrillateur",F37="Autre, dans le cadre d'une implantation d'un stimulateur ou d'un défibrillateur"),"NON CONFORME",IF(F37="","","CONFORME")))</f>
        <v/>
      </c>
      <c r="I37" s="108"/>
      <c r="J37" s="104"/>
      <c r="K37" s="107"/>
      <c r="L37" s="107"/>
      <c r="M37" s="107"/>
      <c r="N37" s="109" t="str">
        <f aca="false">(IF(COUNTIF(Grille_Audit[[#This Row],[Absence d''allergie ou d''antécédant d''allergie ?
Aux tétracyclines, à la rifampicine ou au glycoprene II]:[Absence de plaie contaminée ou infectée au niveau du site opératoire ?]],"Non")&gt;=1,"NON CONFORME",IF(COUNTIF(Grille_Audit[[#This Row],[Absence d''allergie ou d''antécédant d''allergie ?
Aux tétracyclines, à la rifampicine ou au glycoprene II]:[Absence de plaie contaminée ou infectée au niveau du site opératoire ?]],"Non mentionné dans le DP")&gt;=1,"CONFORME",IF(COUNTIF(Grille_Audit[[#This Row],[Absence d''allergie ou d''antécédant d''allergie ?
Aux tétracyclines, à la rifampicine ou au glycoprene II]:[Absence de plaie contaminée ou infectée au niveau du site opératoire ?]],"Oui")&gt;=1,"CONFORME",""))))</f>
        <v/>
      </c>
      <c r="O37" s="104"/>
      <c r="P37" s="107"/>
      <c r="Q37" s="107"/>
      <c r="R37" s="107"/>
      <c r="S37" s="109" t="str">
        <f aca="false">(IF(R37="Non","NON CONFORME",IF(R37="Oui","CONFORME","")))</f>
        <v/>
      </c>
      <c r="T37" s="107"/>
      <c r="U37" s="104"/>
      <c r="V37" s="50" t="str">
        <f aca="false">IF(AND(Grille_Audit[[#This Row],[Conformité 1
(Indication LPPR)]]="CONFORME",Grille_Audit[[#This Row],[Conformité 2
(Contre-indications fabricant)]]="CONFORME",Grille_Audit[[#This Row],[Conformité 3
(Nombre d''enveloppes LPPR)]]="CONFORME"),"CONFORME","NON CONFORME")</f>
        <v>NON CONFORME</v>
      </c>
    </row>
    <row r="38" s="50" customFormat="true" ht="13.5" hidden="false" customHeight="true" outlineLevel="0" collapsed="false">
      <c r="A38" s="104" t="n">
        <v>30</v>
      </c>
      <c r="B38" s="104"/>
      <c r="C38" s="105"/>
      <c r="D38" s="104"/>
      <c r="E38" s="106"/>
      <c r="F38" s="107"/>
      <c r="G38" s="107"/>
      <c r="H38" s="101" t="str">
        <f aca="false">(IF(OR(F38="Autre, non indication = non utilisé dans le cadre de pose d'un stimulateur ou d'un défibrillateur",F38="Autre, dans le cadre d'une implantation d'un stimulateur ou d'un défibrillateur"),"NON CONFORME",IF(F38="","","CONFORME")))</f>
        <v/>
      </c>
      <c r="I38" s="108"/>
      <c r="J38" s="104"/>
      <c r="K38" s="107"/>
      <c r="L38" s="107"/>
      <c r="M38" s="107"/>
      <c r="N38" s="109" t="str">
        <f aca="false">(IF(COUNTIF(Grille_Audit[[#This Row],[Absence d''allergie ou d''antécédant d''allergie ?
Aux tétracyclines, à la rifampicine ou au glycoprene II]:[Absence de plaie contaminée ou infectée au niveau du site opératoire ?]],"Non")&gt;=1,"NON CONFORME",IF(COUNTIF(Grille_Audit[[#This Row],[Absence d''allergie ou d''antécédant d''allergie ?
Aux tétracyclines, à la rifampicine ou au glycoprene II]:[Absence de plaie contaminée ou infectée au niveau du site opératoire ?]],"Non mentionné dans le DP")&gt;=1,"CONFORME",IF(COUNTIF(Grille_Audit[[#This Row],[Absence d''allergie ou d''antécédant d''allergie ?
Aux tétracyclines, à la rifampicine ou au glycoprene II]:[Absence de plaie contaminée ou infectée au niveau du site opératoire ?]],"Oui")&gt;=1,"CONFORME",""))))</f>
        <v/>
      </c>
      <c r="O38" s="104"/>
      <c r="P38" s="107"/>
      <c r="Q38" s="107"/>
      <c r="R38" s="107"/>
      <c r="S38" s="109" t="str">
        <f aca="false">(IF(R38="Non","NON CONFORME",IF(R38="Oui","CONFORME","")))</f>
        <v/>
      </c>
      <c r="T38" s="107"/>
      <c r="U38" s="104"/>
      <c r="V38" s="50" t="str">
        <f aca="false">IF(AND(Grille_Audit[[#This Row],[Conformité 1
(Indication LPPR)]]="CONFORME",Grille_Audit[[#This Row],[Conformité 2
(Contre-indications fabricant)]]="CONFORME",Grille_Audit[[#This Row],[Conformité 3
(Nombre d''enveloppes LPPR)]]="CONFORME"),"CONFORME","NON CONFORME")</f>
        <v>NON CONFORME</v>
      </c>
    </row>
    <row r="39" customFormat="false" ht="15" hidden="false" customHeight="false" outlineLevel="0" collapsed="false">
      <c r="A39" s="114"/>
      <c r="B39" s="114"/>
      <c r="C39" s="114"/>
      <c r="D39" s="114"/>
      <c r="E39" s="115"/>
      <c r="F39" s="115"/>
      <c r="G39" s="115"/>
      <c r="I39" s="114"/>
      <c r="J39" s="115"/>
      <c r="K39" s="115"/>
      <c r="L39" s="115"/>
      <c r="M39" s="115"/>
      <c r="O39" s="114"/>
      <c r="P39" s="114"/>
      <c r="Q39" s="114"/>
      <c r="R39" s="114"/>
      <c r="T39" s="114"/>
      <c r="U39" s="114"/>
    </row>
    <row r="40" customFormat="false" ht="15" hidden="false" customHeight="false" outlineLevel="0" collapsed="false">
      <c r="A40" s="114"/>
      <c r="B40" s="114"/>
      <c r="C40" s="114"/>
      <c r="D40" s="114"/>
      <c r="E40" s="115"/>
      <c r="F40" s="115"/>
      <c r="G40" s="115"/>
      <c r="I40" s="114"/>
      <c r="J40" s="116"/>
      <c r="K40" s="116"/>
      <c r="L40" s="116"/>
      <c r="M40" s="116"/>
      <c r="N40" s="117"/>
      <c r="O40" s="114"/>
      <c r="P40" s="114"/>
      <c r="Q40" s="114"/>
      <c r="R40" s="114"/>
      <c r="T40" s="114"/>
      <c r="U40" s="114"/>
    </row>
    <row r="41" customFormat="false" ht="15" hidden="false" customHeight="false" outlineLevel="0" collapsed="false">
      <c r="A41" s="114"/>
      <c r="B41" s="114"/>
      <c r="C41" s="114"/>
      <c r="D41" s="114"/>
      <c r="E41" s="115"/>
      <c r="F41" s="115"/>
      <c r="G41" s="115"/>
      <c r="I41" s="114"/>
      <c r="J41" s="118"/>
      <c r="K41" s="118"/>
      <c r="L41" s="118"/>
      <c r="M41" s="118"/>
      <c r="N41" s="119"/>
      <c r="O41" s="114"/>
      <c r="P41" s="114"/>
      <c r="Q41" s="114"/>
      <c r="R41" s="114"/>
      <c r="T41" s="114"/>
      <c r="U41" s="114"/>
    </row>
    <row r="42" customFormat="false" ht="15" hidden="false" customHeight="false" outlineLevel="0" collapsed="false">
      <c r="A42" s="114"/>
      <c r="B42" s="114"/>
      <c r="C42" s="114"/>
      <c r="D42" s="114"/>
      <c r="E42" s="115"/>
      <c r="F42" s="115"/>
      <c r="G42" s="115"/>
      <c r="I42" s="114"/>
      <c r="J42" s="118"/>
      <c r="K42" s="118"/>
      <c r="L42" s="118"/>
      <c r="M42" s="118"/>
      <c r="N42" s="119"/>
      <c r="O42" s="114"/>
      <c r="P42" s="114"/>
      <c r="Q42" s="114"/>
      <c r="R42" s="114"/>
      <c r="T42" s="114"/>
      <c r="U42" s="114"/>
    </row>
    <row r="43" customFormat="false" ht="15" hidden="false" customHeight="false" outlineLevel="0" collapsed="false">
      <c r="A43" s="114"/>
      <c r="B43" s="114"/>
      <c r="C43" s="114"/>
      <c r="D43" s="114"/>
      <c r="E43" s="115"/>
      <c r="F43" s="115"/>
      <c r="G43" s="115"/>
      <c r="I43" s="114"/>
      <c r="J43" s="118"/>
      <c r="K43" s="118"/>
      <c r="L43" s="118"/>
      <c r="M43" s="118"/>
      <c r="N43" s="119"/>
      <c r="O43" s="114"/>
      <c r="P43" s="114"/>
      <c r="Q43" s="114"/>
      <c r="R43" s="114"/>
      <c r="T43" s="114"/>
      <c r="U43" s="114"/>
    </row>
    <row r="44" customFormat="false" ht="15" hidden="false" customHeight="false" outlineLevel="0" collapsed="false">
      <c r="A44" s="114"/>
      <c r="B44" s="114"/>
      <c r="C44" s="114"/>
      <c r="D44" s="114"/>
      <c r="E44" s="115"/>
      <c r="F44" s="115"/>
      <c r="G44" s="115"/>
      <c r="I44" s="114"/>
      <c r="J44" s="115"/>
      <c r="K44" s="115"/>
      <c r="L44" s="115"/>
      <c r="M44" s="115"/>
      <c r="O44" s="114"/>
      <c r="P44" s="114"/>
      <c r="Q44" s="114"/>
      <c r="R44" s="114"/>
      <c r="T44" s="114"/>
      <c r="U44" s="114"/>
    </row>
    <row r="45" customFormat="false" ht="15" hidden="false" customHeight="false" outlineLevel="0" collapsed="false">
      <c r="A45" s="114"/>
      <c r="B45" s="114"/>
      <c r="C45" s="114"/>
      <c r="D45" s="114"/>
      <c r="E45" s="115"/>
      <c r="F45" s="115"/>
      <c r="G45" s="115"/>
      <c r="I45" s="114"/>
      <c r="J45" s="115"/>
      <c r="K45" s="115"/>
      <c r="L45" s="115"/>
      <c r="M45" s="115"/>
      <c r="O45" s="114"/>
      <c r="P45" s="114"/>
      <c r="Q45" s="114"/>
      <c r="R45" s="114"/>
      <c r="T45" s="114"/>
      <c r="U45" s="114"/>
    </row>
    <row r="46" customFormat="false" ht="15" hidden="false" customHeight="false" outlineLevel="0" collapsed="false">
      <c r="A46" s="114"/>
      <c r="B46" s="114"/>
      <c r="C46" s="114"/>
      <c r="D46" s="114"/>
      <c r="E46" s="115"/>
      <c r="F46" s="115"/>
      <c r="G46" s="115"/>
      <c r="I46" s="114"/>
      <c r="J46" s="115"/>
      <c r="K46" s="115"/>
      <c r="L46" s="115"/>
      <c r="M46" s="115"/>
      <c r="O46" s="114"/>
      <c r="P46" s="114"/>
      <c r="Q46" s="114"/>
      <c r="R46" s="114"/>
      <c r="T46" s="114"/>
      <c r="U46" s="114"/>
    </row>
    <row r="47" customFormat="false" ht="15" hidden="false" customHeight="false" outlineLevel="0" collapsed="false">
      <c r="A47" s="114"/>
      <c r="B47" s="114"/>
      <c r="C47" s="114"/>
      <c r="D47" s="114"/>
      <c r="E47" s="115"/>
      <c r="F47" s="115"/>
      <c r="G47" s="115"/>
      <c r="I47" s="114"/>
      <c r="J47" s="115"/>
      <c r="K47" s="115"/>
      <c r="L47" s="115"/>
      <c r="M47" s="115"/>
      <c r="O47" s="114"/>
      <c r="P47" s="114"/>
      <c r="Q47" s="114"/>
      <c r="R47" s="114"/>
      <c r="T47" s="114"/>
      <c r="U47" s="114"/>
    </row>
    <row r="48" customFormat="false" ht="15" hidden="false" customHeight="false" outlineLevel="0" collapsed="false">
      <c r="A48" s="114"/>
      <c r="B48" s="114"/>
      <c r="C48" s="114"/>
      <c r="D48" s="114"/>
      <c r="E48" s="115"/>
      <c r="F48" s="115"/>
      <c r="G48" s="115"/>
      <c r="I48" s="114"/>
      <c r="J48" s="115"/>
      <c r="K48" s="115"/>
      <c r="L48" s="115"/>
      <c r="M48" s="115"/>
      <c r="O48" s="114"/>
      <c r="P48" s="114"/>
      <c r="Q48" s="114"/>
      <c r="R48" s="114"/>
      <c r="T48" s="114"/>
      <c r="U48" s="114"/>
    </row>
    <row r="49" customFormat="false" ht="15" hidden="false" customHeight="false" outlineLevel="0" collapsed="false">
      <c r="A49" s="114"/>
      <c r="B49" s="114"/>
      <c r="C49" s="114"/>
      <c r="D49" s="114"/>
      <c r="E49" s="115"/>
      <c r="F49" s="115"/>
      <c r="G49" s="115"/>
      <c r="I49" s="114"/>
      <c r="J49" s="115"/>
      <c r="K49" s="115"/>
      <c r="L49" s="115"/>
      <c r="M49" s="115"/>
      <c r="O49" s="114"/>
      <c r="P49" s="114"/>
      <c r="Q49" s="114"/>
      <c r="R49" s="114"/>
      <c r="T49" s="114"/>
      <c r="U49" s="114"/>
    </row>
    <row r="50" customFormat="false" ht="15" hidden="false" customHeight="false" outlineLevel="0" collapsed="false">
      <c r="A50" s="114"/>
      <c r="B50" s="114"/>
      <c r="C50" s="114"/>
      <c r="D50" s="114"/>
      <c r="E50" s="115"/>
      <c r="F50" s="115"/>
      <c r="G50" s="115"/>
      <c r="I50" s="114"/>
      <c r="J50" s="115"/>
      <c r="K50" s="115"/>
      <c r="L50" s="115"/>
      <c r="M50" s="115"/>
      <c r="O50" s="114"/>
      <c r="P50" s="114"/>
      <c r="Q50" s="114"/>
      <c r="R50" s="114"/>
      <c r="T50" s="114"/>
      <c r="U50" s="114"/>
    </row>
    <row r="51" customFormat="false" ht="15" hidden="false" customHeight="false" outlineLevel="0" collapsed="false">
      <c r="A51" s="114"/>
      <c r="B51" s="114"/>
      <c r="C51" s="114"/>
      <c r="D51" s="114"/>
      <c r="E51" s="115"/>
      <c r="F51" s="115"/>
      <c r="G51" s="115"/>
      <c r="I51" s="114"/>
      <c r="J51" s="115"/>
      <c r="K51" s="115"/>
      <c r="L51" s="115"/>
      <c r="M51" s="115"/>
      <c r="O51" s="114"/>
      <c r="P51" s="114"/>
      <c r="Q51" s="114"/>
      <c r="R51" s="114"/>
      <c r="T51" s="114"/>
      <c r="U51" s="114"/>
    </row>
    <row r="52" customFormat="false" ht="15" hidden="false" customHeight="false" outlineLevel="0" collapsed="false">
      <c r="A52" s="114"/>
      <c r="B52" s="114"/>
      <c r="C52" s="114"/>
      <c r="D52" s="114"/>
      <c r="E52" s="115"/>
      <c r="F52" s="115"/>
      <c r="G52" s="115"/>
      <c r="I52" s="114"/>
      <c r="J52" s="115"/>
      <c r="K52" s="115"/>
      <c r="L52" s="115"/>
      <c r="M52" s="115"/>
      <c r="O52" s="114"/>
      <c r="P52" s="114"/>
      <c r="Q52" s="114"/>
      <c r="R52" s="114"/>
      <c r="T52" s="114"/>
      <c r="U52" s="114"/>
    </row>
    <row r="53" customFormat="false" ht="15" hidden="false" customHeight="false" outlineLevel="0" collapsed="false">
      <c r="A53" s="114"/>
      <c r="B53" s="114"/>
      <c r="C53" s="114"/>
      <c r="D53" s="114"/>
      <c r="E53" s="115"/>
      <c r="F53" s="115"/>
      <c r="G53" s="115"/>
      <c r="I53" s="114"/>
      <c r="J53" s="115"/>
      <c r="K53" s="115"/>
      <c r="L53" s="115"/>
      <c r="M53" s="115"/>
      <c r="O53" s="114"/>
      <c r="P53" s="114"/>
      <c r="Q53" s="114"/>
      <c r="R53" s="114"/>
      <c r="T53" s="114"/>
      <c r="U53" s="114"/>
    </row>
    <row r="54" customFormat="false" ht="15" hidden="false" customHeight="false" outlineLevel="0" collapsed="false">
      <c r="A54" s="114"/>
      <c r="B54" s="114"/>
      <c r="C54" s="114"/>
      <c r="D54" s="114"/>
      <c r="E54" s="115"/>
      <c r="F54" s="115"/>
      <c r="G54" s="115"/>
      <c r="I54" s="114"/>
      <c r="J54" s="115"/>
      <c r="K54" s="115"/>
      <c r="L54" s="115"/>
      <c r="M54" s="115"/>
      <c r="O54" s="114"/>
      <c r="P54" s="114"/>
      <c r="Q54" s="114"/>
      <c r="R54" s="114"/>
      <c r="T54" s="114"/>
      <c r="U54" s="114"/>
    </row>
    <row r="55" customFormat="false" ht="15" hidden="false" customHeight="false" outlineLevel="0" collapsed="false">
      <c r="A55" s="114"/>
      <c r="B55" s="114"/>
      <c r="C55" s="114"/>
      <c r="D55" s="114"/>
      <c r="E55" s="115"/>
      <c r="F55" s="115"/>
      <c r="G55" s="115"/>
      <c r="I55" s="114"/>
      <c r="J55" s="115"/>
      <c r="K55" s="115"/>
      <c r="L55" s="115"/>
      <c r="M55" s="115"/>
      <c r="O55" s="114"/>
      <c r="P55" s="114"/>
      <c r="Q55" s="114"/>
      <c r="R55" s="114"/>
      <c r="T55" s="114"/>
      <c r="U55" s="114"/>
    </row>
    <row r="56" customFormat="false" ht="15" hidden="false" customHeight="false" outlineLevel="0" collapsed="false">
      <c r="A56" s="114"/>
      <c r="B56" s="114"/>
      <c r="C56" s="114"/>
      <c r="D56" s="114"/>
      <c r="E56" s="115"/>
      <c r="F56" s="115"/>
      <c r="G56" s="115"/>
      <c r="I56" s="114"/>
      <c r="J56" s="115"/>
      <c r="K56" s="115"/>
      <c r="L56" s="115"/>
      <c r="M56" s="115"/>
      <c r="O56" s="114"/>
      <c r="P56" s="114"/>
      <c r="Q56" s="114"/>
      <c r="R56" s="114"/>
      <c r="T56" s="114"/>
      <c r="U56" s="114"/>
    </row>
    <row r="57" customFormat="false" ht="15" hidden="false" customHeight="false" outlineLevel="0" collapsed="false">
      <c r="A57" s="114"/>
      <c r="B57" s="114"/>
      <c r="C57" s="114"/>
      <c r="D57" s="114"/>
      <c r="E57" s="115"/>
      <c r="F57" s="115"/>
      <c r="G57" s="115"/>
      <c r="I57" s="114"/>
      <c r="J57" s="115"/>
      <c r="K57" s="115"/>
      <c r="L57" s="115"/>
      <c r="M57" s="115"/>
      <c r="O57" s="114"/>
      <c r="P57" s="114"/>
      <c r="Q57" s="114"/>
      <c r="R57" s="114"/>
      <c r="T57" s="114"/>
      <c r="U57" s="114"/>
    </row>
    <row r="58" customFormat="false" ht="15" hidden="false" customHeight="false" outlineLevel="0" collapsed="false">
      <c r="A58" s="114"/>
      <c r="B58" s="114"/>
      <c r="C58" s="114"/>
      <c r="D58" s="114"/>
      <c r="E58" s="115"/>
      <c r="F58" s="115"/>
      <c r="G58" s="115"/>
      <c r="I58" s="114"/>
      <c r="J58" s="115"/>
      <c r="K58" s="115"/>
      <c r="L58" s="115"/>
      <c r="M58" s="115"/>
      <c r="O58" s="114"/>
      <c r="P58" s="114"/>
      <c r="Q58" s="114"/>
      <c r="R58" s="114"/>
      <c r="T58" s="114"/>
      <c r="U58" s="114"/>
    </row>
    <row r="59" customFormat="false" ht="15" hidden="false" customHeight="false" outlineLevel="0" collapsed="false">
      <c r="A59" s="114"/>
      <c r="B59" s="114"/>
      <c r="C59" s="114"/>
      <c r="D59" s="114"/>
      <c r="E59" s="115"/>
      <c r="F59" s="115"/>
      <c r="G59" s="115"/>
      <c r="I59" s="114"/>
      <c r="J59" s="115"/>
      <c r="K59" s="115"/>
      <c r="L59" s="115"/>
      <c r="M59" s="115"/>
      <c r="O59" s="114"/>
      <c r="P59" s="114"/>
      <c r="Q59" s="114"/>
      <c r="R59" s="114"/>
      <c r="T59" s="114"/>
      <c r="U59" s="114"/>
    </row>
    <row r="60" customFormat="false" ht="15" hidden="false" customHeight="false" outlineLevel="0" collapsed="false">
      <c r="A60" s="114"/>
      <c r="B60" s="114"/>
      <c r="C60" s="114"/>
      <c r="D60" s="114"/>
      <c r="E60" s="115"/>
      <c r="F60" s="115"/>
      <c r="G60" s="115"/>
      <c r="I60" s="114"/>
      <c r="J60" s="115"/>
      <c r="K60" s="115"/>
      <c r="L60" s="115"/>
      <c r="M60" s="115"/>
      <c r="O60" s="114"/>
      <c r="P60" s="114"/>
      <c r="Q60" s="114"/>
      <c r="R60" s="114"/>
      <c r="T60" s="114"/>
      <c r="U60" s="114"/>
    </row>
    <row r="61" customFormat="false" ht="15" hidden="false" customHeight="false" outlineLevel="0" collapsed="false">
      <c r="A61" s="114"/>
      <c r="B61" s="114"/>
      <c r="C61" s="114"/>
      <c r="D61" s="114"/>
      <c r="E61" s="115"/>
      <c r="F61" s="115"/>
      <c r="G61" s="115"/>
      <c r="I61" s="114"/>
      <c r="J61" s="115"/>
      <c r="K61" s="115"/>
      <c r="L61" s="115"/>
      <c r="M61" s="115"/>
      <c r="O61" s="114"/>
      <c r="P61" s="114"/>
      <c r="Q61" s="114"/>
      <c r="R61" s="114"/>
      <c r="T61" s="114"/>
      <c r="U61" s="114"/>
    </row>
    <row r="62" customFormat="false" ht="15" hidden="false" customHeight="false" outlineLevel="0" collapsed="false">
      <c r="A62" s="114"/>
      <c r="B62" s="114"/>
      <c r="C62" s="114"/>
      <c r="D62" s="114"/>
      <c r="E62" s="115"/>
      <c r="F62" s="115"/>
      <c r="G62" s="115"/>
      <c r="I62" s="114"/>
      <c r="J62" s="115"/>
      <c r="K62" s="115"/>
      <c r="L62" s="115"/>
      <c r="M62" s="115"/>
      <c r="O62" s="114"/>
      <c r="P62" s="114"/>
      <c r="Q62" s="114"/>
      <c r="R62" s="114"/>
      <c r="T62" s="114"/>
      <c r="U62" s="114"/>
    </row>
    <row r="63" customFormat="false" ht="15" hidden="false" customHeight="false" outlineLevel="0" collapsed="false">
      <c r="A63" s="114"/>
      <c r="B63" s="114"/>
      <c r="C63" s="114"/>
      <c r="D63" s="114"/>
      <c r="E63" s="115"/>
      <c r="F63" s="115"/>
      <c r="G63" s="115"/>
      <c r="I63" s="114"/>
      <c r="J63" s="115"/>
      <c r="K63" s="115"/>
      <c r="L63" s="115"/>
      <c r="M63" s="115"/>
      <c r="O63" s="114"/>
      <c r="P63" s="114"/>
      <c r="Q63" s="114"/>
      <c r="R63" s="114"/>
      <c r="T63" s="114"/>
      <c r="U63" s="114"/>
    </row>
    <row r="64" customFormat="false" ht="15" hidden="false" customHeight="false" outlineLevel="0" collapsed="false">
      <c r="A64" s="114"/>
      <c r="B64" s="114"/>
      <c r="C64" s="114"/>
      <c r="D64" s="114"/>
      <c r="E64" s="115"/>
      <c r="F64" s="115"/>
      <c r="G64" s="115"/>
      <c r="I64" s="114"/>
      <c r="J64" s="115"/>
      <c r="K64" s="115"/>
      <c r="L64" s="115"/>
      <c r="M64" s="115"/>
      <c r="O64" s="114"/>
      <c r="P64" s="114"/>
      <c r="Q64" s="114"/>
      <c r="R64" s="114"/>
      <c r="T64" s="114"/>
      <c r="U64" s="114"/>
    </row>
    <row r="65" customFormat="false" ht="15" hidden="false" customHeight="false" outlineLevel="0" collapsed="false">
      <c r="A65" s="114"/>
      <c r="B65" s="114"/>
      <c r="C65" s="114"/>
      <c r="D65" s="114"/>
      <c r="E65" s="115"/>
      <c r="F65" s="115"/>
      <c r="G65" s="115"/>
      <c r="I65" s="114"/>
      <c r="J65" s="115"/>
      <c r="K65" s="115"/>
      <c r="L65" s="115"/>
      <c r="M65" s="115"/>
      <c r="O65" s="114"/>
      <c r="P65" s="114"/>
      <c r="Q65" s="114"/>
      <c r="R65" s="114"/>
      <c r="T65" s="114"/>
      <c r="U65" s="114"/>
    </row>
    <row r="66" customFormat="false" ht="15" hidden="false" customHeight="false" outlineLevel="0" collapsed="false">
      <c r="A66" s="114"/>
      <c r="B66" s="114"/>
      <c r="C66" s="114"/>
      <c r="D66" s="114"/>
      <c r="E66" s="115"/>
      <c r="F66" s="115"/>
      <c r="G66" s="115"/>
      <c r="I66" s="114"/>
      <c r="J66" s="115"/>
      <c r="K66" s="115"/>
      <c r="L66" s="115"/>
      <c r="M66" s="115"/>
      <c r="O66" s="114"/>
      <c r="P66" s="114"/>
      <c r="Q66" s="114"/>
      <c r="R66" s="114"/>
      <c r="T66" s="114"/>
      <c r="U66" s="114"/>
    </row>
    <row r="67" customFormat="false" ht="15" hidden="false" customHeight="false" outlineLevel="0" collapsed="false">
      <c r="A67" s="114"/>
      <c r="B67" s="114"/>
      <c r="C67" s="114"/>
      <c r="D67" s="114"/>
      <c r="E67" s="115"/>
      <c r="F67" s="115"/>
      <c r="G67" s="115"/>
      <c r="I67" s="114"/>
      <c r="J67" s="115"/>
      <c r="K67" s="115"/>
      <c r="L67" s="115"/>
      <c r="M67" s="115"/>
      <c r="O67" s="114"/>
      <c r="P67" s="114"/>
      <c r="Q67" s="114"/>
      <c r="R67" s="114"/>
      <c r="T67" s="114"/>
      <c r="U67" s="114"/>
    </row>
    <row r="68" customFormat="false" ht="15" hidden="false" customHeight="false" outlineLevel="0" collapsed="false">
      <c r="A68" s="114"/>
      <c r="B68" s="114"/>
      <c r="C68" s="114"/>
      <c r="D68" s="114"/>
      <c r="E68" s="115"/>
      <c r="F68" s="115"/>
      <c r="G68" s="115"/>
      <c r="I68" s="114"/>
      <c r="J68" s="115"/>
      <c r="K68" s="115"/>
      <c r="L68" s="115"/>
      <c r="M68" s="115"/>
      <c r="O68" s="114"/>
      <c r="P68" s="114"/>
      <c r="Q68" s="114"/>
      <c r="R68" s="114"/>
      <c r="T68" s="114"/>
      <c r="U68" s="114"/>
    </row>
    <row r="69" customFormat="false" ht="15" hidden="false" customHeight="false" outlineLevel="0" collapsed="false">
      <c r="A69" s="114"/>
      <c r="B69" s="114"/>
      <c r="C69" s="114"/>
      <c r="D69" s="114"/>
      <c r="E69" s="115"/>
      <c r="F69" s="115"/>
      <c r="G69" s="115"/>
      <c r="I69" s="114"/>
      <c r="J69" s="115"/>
      <c r="K69" s="115"/>
      <c r="L69" s="115"/>
      <c r="M69" s="115"/>
      <c r="O69" s="114"/>
      <c r="P69" s="114"/>
      <c r="Q69" s="114"/>
      <c r="R69" s="114"/>
      <c r="T69" s="114"/>
      <c r="U69" s="114"/>
    </row>
    <row r="70" customFormat="false" ht="15" hidden="false" customHeight="false" outlineLevel="0" collapsed="false">
      <c r="A70" s="114"/>
      <c r="B70" s="114"/>
      <c r="C70" s="114"/>
      <c r="D70" s="114"/>
      <c r="E70" s="115"/>
      <c r="F70" s="115"/>
      <c r="G70" s="115"/>
      <c r="I70" s="114"/>
      <c r="J70" s="115"/>
      <c r="K70" s="115"/>
      <c r="L70" s="115"/>
      <c r="M70" s="115"/>
      <c r="O70" s="114"/>
      <c r="P70" s="114"/>
      <c r="Q70" s="114"/>
      <c r="R70" s="114"/>
      <c r="T70" s="114"/>
      <c r="U70" s="114"/>
    </row>
    <row r="71" customFormat="false" ht="15" hidden="false" customHeight="false" outlineLevel="0" collapsed="false">
      <c r="A71" s="114"/>
      <c r="B71" s="114"/>
      <c r="C71" s="114"/>
      <c r="D71" s="114"/>
      <c r="E71" s="115"/>
      <c r="F71" s="115"/>
      <c r="G71" s="115"/>
      <c r="I71" s="114"/>
      <c r="J71" s="115"/>
      <c r="K71" s="115"/>
      <c r="L71" s="115"/>
      <c r="M71" s="115"/>
      <c r="O71" s="114"/>
      <c r="P71" s="114"/>
      <c r="Q71" s="114"/>
      <c r="R71" s="114"/>
      <c r="T71" s="114"/>
      <c r="U71" s="114"/>
    </row>
    <row r="72" customFormat="false" ht="15" hidden="false" customHeight="false" outlineLevel="0" collapsed="false">
      <c r="A72" s="114"/>
      <c r="B72" s="114"/>
      <c r="C72" s="114"/>
      <c r="D72" s="114"/>
      <c r="E72" s="115"/>
      <c r="F72" s="115"/>
      <c r="G72" s="115"/>
      <c r="I72" s="114"/>
      <c r="J72" s="115"/>
      <c r="K72" s="115"/>
      <c r="L72" s="115"/>
      <c r="M72" s="115"/>
      <c r="O72" s="114"/>
      <c r="P72" s="114"/>
      <c r="Q72" s="114"/>
      <c r="R72" s="114"/>
      <c r="T72" s="114"/>
      <c r="U72" s="114"/>
    </row>
    <row r="73" customFormat="false" ht="15" hidden="false" customHeight="false" outlineLevel="0" collapsed="false">
      <c r="A73" s="114"/>
      <c r="B73" s="114"/>
      <c r="C73" s="114"/>
      <c r="D73" s="114"/>
      <c r="E73" s="115"/>
      <c r="F73" s="115"/>
      <c r="G73" s="115"/>
      <c r="I73" s="114"/>
      <c r="J73" s="115"/>
      <c r="K73" s="115"/>
      <c r="L73" s="115"/>
      <c r="M73" s="115"/>
      <c r="O73" s="114"/>
      <c r="P73" s="114"/>
      <c r="Q73" s="114"/>
      <c r="R73" s="114"/>
      <c r="T73" s="114"/>
      <c r="U73" s="114"/>
    </row>
    <row r="74" customFormat="false" ht="15" hidden="false" customHeight="false" outlineLevel="0" collapsed="false">
      <c r="A74" s="114"/>
      <c r="B74" s="114"/>
      <c r="C74" s="114"/>
      <c r="D74" s="114"/>
      <c r="E74" s="115"/>
      <c r="F74" s="115"/>
      <c r="G74" s="115"/>
      <c r="I74" s="114"/>
      <c r="J74" s="115"/>
      <c r="K74" s="115"/>
      <c r="L74" s="115"/>
      <c r="M74" s="115"/>
      <c r="O74" s="114"/>
      <c r="P74" s="114"/>
      <c r="Q74" s="114"/>
      <c r="R74" s="114"/>
      <c r="T74" s="114"/>
      <c r="U74" s="114"/>
    </row>
    <row r="75" customFormat="false" ht="15" hidden="false" customHeight="false" outlineLevel="0" collapsed="false">
      <c r="A75" s="114"/>
      <c r="B75" s="114"/>
      <c r="C75" s="114"/>
      <c r="D75" s="114"/>
      <c r="E75" s="115"/>
      <c r="F75" s="115"/>
      <c r="G75" s="115"/>
      <c r="I75" s="114"/>
      <c r="J75" s="115"/>
      <c r="K75" s="115"/>
      <c r="L75" s="115"/>
      <c r="M75" s="115"/>
      <c r="O75" s="114"/>
      <c r="P75" s="114"/>
      <c r="Q75" s="114"/>
      <c r="R75" s="114"/>
      <c r="T75" s="114"/>
      <c r="U75" s="114"/>
    </row>
    <row r="76" customFormat="false" ht="15" hidden="false" customHeight="false" outlineLevel="0" collapsed="false">
      <c r="A76" s="114"/>
      <c r="B76" s="114"/>
      <c r="C76" s="114"/>
      <c r="D76" s="114"/>
      <c r="E76" s="115"/>
      <c r="F76" s="115"/>
      <c r="G76" s="115"/>
      <c r="I76" s="114"/>
      <c r="J76" s="115"/>
      <c r="K76" s="115"/>
      <c r="L76" s="115"/>
      <c r="M76" s="115"/>
      <c r="O76" s="114"/>
      <c r="P76" s="114"/>
      <c r="Q76" s="114"/>
      <c r="R76" s="114"/>
      <c r="T76" s="114"/>
      <c r="U76" s="114"/>
    </row>
    <row r="77" customFormat="false" ht="15" hidden="false" customHeight="false" outlineLevel="0" collapsed="false">
      <c r="A77" s="114"/>
      <c r="B77" s="114"/>
      <c r="C77" s="114"/>
      <c r="D77" s="114"/>
      <c r="E77" s="115"/>
      <c r="F77" s="115"/>
      <c r="G77" s="115"/>
      <c r="I77" s="114"/>
      <c r="J77" s="115"/>
      <c r="K77" s="115"/>
      <c r="L77" s="115"/>
      <c r="M77" s="115"/>
      <c r="O77" s="114"/>
      <c r="P77" s="114"/>
      <c r="Q77" s="114"/>
      <c r="R77" s="114"/>
      <c r="T77" s="114"/>
      <c r="U77" s="114"/>
    </row>
    <row r="78" customFormat="false" ht="15" hidden="false" customHeight="false" outlineLevel="0" collapsed="false">
      <c r="A78" s="114"/>
      <c r="B78" s="114"/>
      <c r="C78" s="114"/>
      <c r="D78" s="114"/>
      <c r="E78" s="115"/>
      <c r="F78" s="115"/>
      <c r="G78" s="115"/>
      <c r="I78" s="114"/>
      <c r="J78" s="115"/>
      <c r="K78" s="115"/>
      <c r="L78" s="115"/>
      <c r="M78" s="115"/>
      <c r="O78" s="114"/>
      <c r="P78" s="114"/>
      <c r="Q78" s="114"/>
      <c r="R78" s="114"/>
      <c r="T78" s="114"/>
      <c r="U78" s="114"/>
    </row>
    <row r="79" customFormat="false" ht="15" hidden="false" customHeight="false" outlineLevel="0" collapsed="false">
      <c r="A79" s="114"/>
      <c r="B79" s="114"/>
      <c r="C79" s="114"/>
      <c r="D79" s="114"/>
      <c r="E79" s="115"/>
      <c r="F79" s="115"/>
      <c r="G79" s="115"/>
      <c r="I79" s="114"/>
      <c r="J79" s="115"/>
      <c r="K79" s="115"/>
      <c r="L79" s="115"/>
      <c r="M79" s="115"/>
      <c r="O79" s="114"/>
      <c r="P79" s="114"/>
      <c r="Q79" s="114"/>
      <c r="R79" s="114"/>
      <c r="T79" s="114"/>
      <c r="U79" s="114"/>
    </row>
    <row r="80" customFormat="false" ht="15" hidden="false" customHeight="false" outlineLevel="0" collapsed="false">
      <c r="A80" s="114"/>
      <c r="B80" s="114"/>
      <c r="C80" s="114"/>
      <c r="D80" s="114"/>
      <c r="E80" s="115"/>
      <c r="F80" s="115"/>
      <c r="G80" s="115"/>
      <c r="I80" s="114"/>
      <c r="J80" s="115"/>
      <c r="K80" s="115"/>
      <c r="L80" s="115"/>
      <c r="M80" s="115"/>
      <c r="O80" s="114"/>
      <c r="P80" s="114"/>
      <c r="Q80" s="114"/>
      <c r="R80" s="114"/>
      <c r="T80" s="114"/>
      <c r="U80" s="114"/>
    </row>
    <row r="81" customFormat="false" ht="15" hidden="false" customHeight="false" outlineLevel="0" collapsed="false">
      <c r="A81" s="114"/>
      <c r="B81" s="114"/>
      <c r="C81" s="114"/>
      <c r="D81" s="114"/>
      <c r="E81" s="115"/>
      <c r="F81" s="115"/>
      <c r="G81" s="115"/>
      <c r="I81" s="114"/>
      <c r="J81" s="115"/>
      <c r="K81" s="115"/>
      <c r="L81" s="115"/>
      <c r="M81" s="115"/>
      <c r="O81" s="114"/>
      <c r="P81" s="114"/>
      <c r="Q81" s="114"/>
      <c r="R81" s="114"/>
      <c r="T81" s="114"/>
      <c r="U81" s="114"/>
    </row>
    <row r="82" customFormat="false" ht="15" hidden="false" customHeight="false" outlineLevel="0" collapsed="false">
      <c r="A82" s="114"/>
      <c r="B82" s="114"/>
      <c r="C82" s="114"/>
      <c r="D82" s="114"/>
      <c r="E82" s="115"/>
      <c r="F82" s="115"/>
      <c r="G82" s="115"/>
      <c r="I82" s="114"/>
      <c r="J82" s="115"/>
      <c r="K82" s="115"/>
      <c r="L82" s="115"/>
      <c r="M82" s="115"/>
      <c r="O82" s="114"/>
      <c r="P82" s="114"/>
      <c r="Q82" s="114"/>
      <c r="R82" s="114"/>
      <c r="T82" s="114"/>
      <c r="U82" s="114"/>
    </row>
    <row r="83" customFormat="false" ht="15" hidden="false" customHeight="false" outlineLevel="0" collapsed="false">
      <c r="A83" s="114"/>
      <c r="B83" s="114"/>
      <c r="C83" s="114"/>
      <c r="D83" s="114"/>
      <c r="E83" s="115"/>
      <c r="F83" s="115"/>
      <c r="G83" s="115"/>
      <c r="I83" s="114"/>
      <c r="J83" s="115"/>
      <c r="K83" s="115"/>
      <c r="L83" s="115"/>
      <c r="M83" s="115"/>
      <c r="O83" s="114"/>
      <c r="P83" s="114"/>
      <c r="Q83" s="114"/>
      <c r="R83" s="114"/>
      <c r="T83" s="114"/>
      <c r="U83" s="114"/>
    </row>
    <row r="84" customFormat="false" ht="15" hidden="false" customHeight="false" outlineLevel="0" collapsed="false">
      <c r="A84" s="114"/>
      <c r="B84" s="114"/>
      <c r="C84" s="114"/>
      <c r="D84" s="114"/>
      <c r="E84" s="115"/>
      <c r="F84" s="115"/>
      <c r="G84" s="115"/>
      <c r="I84" s="114"/>
      <c r="J84" s="115"/>
      <c r="K84" s="115"/>
      <c r="L84" s="115"/>
      <c r="M84" s="115"/>
      <c r="O84" s="114"/>
      <c r="P84" s="114"/>
      <c r="Q84" s="114"/>
      <c r="R84" s="114"/>
      <c r="T84" s="114"/>
      <c r="U84" s="114"/>
    </row>
    <row r="85" customFormat="false" ht="15" hidden="false" customHeight="false" outlineLevel="0" collapsed="false">
      <c r="A85" s="114"/>
      <c r="B85" s="114"/>
      <c r="C85" s="114"/>
      <c r="D85" s="114"/>
      <c r="E85" s="115"/>
      <c r="F85" s="115"/>
      <c r="G85" s="115"/>
      <c r="I85" s="114"/>
      <c r="J85" s="115"/>
      <c r="K85" s="115"/>
      <c r="L85" s="115"/>
      <c r="M85" s="115"/>
      <c r="O85" s="114"/>
      <c r="P85" s="114"/>
      <c r="Q85" s="114"/>
      <c r="R85" s="114"/>
      <c r="T85" s="114"/>
      <c r="U85" s="114"/>
    </row>
    <row r="86" customFormat="false" ht="15" hidden="false" customHeight="false" outlineLevel="0" collapsed="false">
      <c r="A86" s="114"/>
      <c r="B86" s="114"/>
      <c r="C86" s="114"/>
      <c r="D86" s="114"/>
      <c r="E86" s="115"/>
      <c r="F86" s="115"/>
      <c r="G86" s="115"/>
      <c r="I86" s="114"/>
      <c r="J86" s="115"/>
      <c r="K86" s="115"/>
      <c r="L86" s="115"/>
      <c r="M86" s="115"/>
      <c r="O86" s="114"/>
      <c r="P86" s="114"/>
      <c r="Q86" s="114"/>
      <c r="R86" s="114"/>
      <c r="T86" s="114"/>
      <c r="U86" s="114"/>
    </row>
    <row r="87" customFormat="false" ht="15" hidden="false" customHeight="false" outlineLevel="0" collapsed="false">
      <c r="A87" s="114"/>
      <c r="B87" s="114"/>
      <c r="C87" s="114"/>
      <c r="D87" s="114"/>
      <c r="E87" s="115"/>
      <c r="F87" s="115"/>
      <c r="G87" s="115"/>
      <c r="I87" s="114"/>
      <c r="J87" s="115"/>
      <c r="K87" s="115"/>
      <c r="L87" s="115"/>
      <c r="M87" s="115"/>
      <c r="O87" s="114"/>
      <c r="P87" s="114"/>
      <c r="Q87" s="114"/>
      <c r="R87" s="114"/>
      <c r="T87" s="114"/>
      <c r="U87" s="114"/>
    </row>
    <row r="88" customFormat="false" ht="15" hidden="false" customHeight="false" outlineLevel="0" collapsed="false">
      <c r="A88" s="114"/>
      <c r="B88" s="114"/>
      <c r="C88" s="114"/>
      <c r="D88" s="114"/>
      <c r="E88" s="115"/>
      <c r="F88" s="115"/>
      <c r="G88" s="115"/>
      <c r="I88" s="114"/>
      <c r="J88" s="115"/>
      <c r="K88" s="115"/>
      <c r="L88" s="115"/>
      <c r="M88" s="115"/>
      <c r="O88" s="114"/>
      <c r="P88" s="114"/>
      <c r="Q88" s="114"/>
      <c r="R88" s="114"/>
      <c r="T88" s="114"/>
      <c r="U88" s="114"/>
    </row>
    <row r="89" customFormat="false" ht="15" hidden="false" customHeight="false" outlineLevel="0" collapsed="false">
      <c r="A89" s="114"/>
      <c r="B89" s="114"/>
      <c r="C89" s="114"/>
      <c r="D89" s="114"/>
      <c r="E89" s="115"/>
      <c r="F89" s="115"/>
      <c r="G89" s="115"/>
      <c r="I89" s="114"/>
      <c r="J89" s="115"/>
      <c r="K89" s="115"/>
      <c r="L89" s="115"/>
      <c r="M89" s="115"/>
      <c r="O89" s="114"/>
      <c r="P89" s="114"/>
      <c r="Q89" s="114"/>
      <c r="R89" s="114"/>
      <c r="T89" s="114"/>
      <c r="U89" s="114"/>
    </row>
    <row r="90" customFormat="false" ht="15" hidden="false" customHeight="false" outlineLevel="0" collapsed="false">
      <c r="A90" s="114"/>
      <c r="B90" s="114"/>
      <c r="C90" s="114"/>
      <c r="D90" s="114"/>
      <c r="E90" s="115"/>
      <c r="F90" s="115"/>
      <c r="G90" s="115"/>
      <c r="I90" s="114"/>
      <c r="J90" s="115"/>
      <c r="K90" s="115"/>
      <c r="L90" s="115"/>
      <c r="M90" s="115"/>
      <c r="O90" s="114"/>
      <c r="P90" s="114"/>
      <c r="Q90" s="114"/>
      <c r="R90" s="114"/>
      <c r="T90" s="114"/>
      <c r="U90" s="114"/>
    </row>
    <row r="91" customFormat="false" ht="15" hidden="false" customHeight="false" outlineLevel="0" collapsed="false">
      <c r="A91" s="114"/>
      <c r="B91" s="114"/>
      <c r="C91" s="114"/>
      <c r="D91" s="114"/>
      <c r="E91" s="115"/>
      <c r="F91" s="115"/>
      <c r="G91" s="115"/>
      <c r="I91" s="114"/>
      <c r="J91" s="115"/>
      <c r="K91" s="115"/>
      <c r="L91" s="115"/>
      <c r="M91" s="115"/>
      <c r="O91" s="114"/>
      <c r="P91" s="114"/>
      <c r="Q91" s="114"/>
      <c r="R91" s="114"/>
      <c r="T91" s="114"/>
      <c r="U91" s="114"/>
    </row>
    <row r="92" customFormat="false" ht="15" hidden="false" customHeight="false" outlineLevel="0" collapsed="false">
      <c r="A92" s="114"/>
      <c r="B92" s="114"/>
      <c r="C92" s="114"/>
      <c r="D92" s="114"/>
      <c r="E92" s="115"/>
      <c r="F92" s="115"/>
      <c r="G92" s="115"/>
      <c r="I92" s="114"/>
      <c r="J92" s="115"/>
      <c r="K92" s="115"/>
      <c r="L92" s="115"/>
      <c r="M92" s="115"/>
      <c r="O92" s="114"/>
      <c r="P92" s="114"/>
      <c r="Q92" s="114"/>
      <c r="R92" s="114"/>
      <c r="T92" s="114"/>
      <c r="U92" s="114"/>
    </row>
    <row r="93" customFormat="false" ht="15" hidden="false" customHeight="false" outlineLevel="0" collapsed="false">
      <c r="A93" s="114"/>
      <c r="B93" s="114"/>
      <c r="C93" s="114"/>
      <c r="D93" s="114"/>
      <c r="E93" s="115"/>
      <c r="F93" s="115"/>
      <c r="G93" s="115"/>
      <c r="I93" s="114"/>
      <c r="J93" s="115"/>
      <c r="K93" s="115"/>
      <c r="L93" s="115"/>
      <c r="M93" s="115"/>
      <c r="O93" s="114"/>
      <c r="P93" s="114"/>
      <c r="Q93" s="114"/>
      <c r="R93" s="114"/>
      <c r="T93" s="114"/>
      <c r="U93" s="114"/>
    </row>
    <row r="94" customFormat="false" ht="15" hidden="false" customHeight="false" outlineLevel="0" collapsed="false">
      <c r="A94" s="114"/>
      <c r="B94" s="114"/>
      <c r="C94" s="114"/>
      <c r="D94" s="114"/>
      <c r="E94" s="115"/>
      <c r="F94" s="115"/>
      <c r="G94" s="115"/>
      <c r="I94" s="114"/>
      <c r="J94" s="115"/>
      <c r="K94" s="115"/>
      <c r="L94" s="115"/>
      <c r="M94" s="115"/>
      <c r="O94" s="114"/>
      <c r="P94" s="114"/>
      <c r="Q94" s="114"/>
      <c r="R94" s="114"/>
      <c r="T94" s="114"/>
      <c r="U94" s="114"/>
    </row>
    <row r="95" customFormat="false" ht="15" hidden="false" customHeight="false" outlineLevel="0" collapsed="false">
      <c r="A95" s="114"/>
      <c r="B95" s="114"/>
      <c r="C95" s="114"/>
      <c r="D95" s="114"/>
      <c r="E95" s="115"/>
      <c r="F95" s="115"/>
      <c r="G95" s="115"/>
      <c r="I95" s="114"/>
      <c r="J95" s="115"/>
      <c r="K95" s="115"/>
      <c r="L95" s="115"/>
      <c r="M95" s="115"/>
      <c r="O95" s="114"/>
      <c r="P95" s="114"/>
      <c r="Q95" s="114"/>
      <c r="R95" s="114"/>
      <c r="T95" s="114"/>
      <c r="U95" s="114"/>
    </row>
    <row r="96" customFormat="false" ht="15" hidden="false" customHeight="false" outlineLevel="0" collapsed="false">
      <c r="A96" s="114"/>
      <c r="B96" s="114"/>
      <c r="C96" s="114"/>
      <c r="D96" s="114"/>
      <c r="E96" s="115"/>
      <c r="F96" s="115"/>
      <c r="G96" s="115"/>
      <c r="I96" s="114"/>
      <c r="J96" s="115"/>
      <c r="K96" s="115"/>
      <c r="L96" s="115"/>
      <c r="M96" s="115"/>
      <c r="O96" s="114"/>
      <c r="P96" s="114"/>
      <c r="Q96" s="114"/>
      <c r="R96" s="114"/>
      <c r="T96" s="114"/>
      <c r="U96" s="114"/>
    </row>
    <row r="97" customFormat="false" ht="15" hidden="false" customHeight="false" outlineLevel="0" collapsed="false">
      <c r="A97" s="114"/>
      <c r="B97" s="114"/>
      <c r="C97" s="114"/>
      <c r="D97" s="114"/>
      <c r="E97" s="115"/>
      <c r="F97" s="115"/>
      <c r="G97" s="115"/>
      <c r="I97" s="114"/>
      <c r="J97" s="115"/>
      <c r="K97" s="115"/>
      <c r="L97" s="115"/>
      <c r="M97" s="115"/>
      <c r="O97" s="114"/>
      <c r="P97" s="114"/>
      <c r="Q97" s="114"/>
      <c r="R97" s="114"/>
      <c r="T97" s="114"/>
      <c r="U97" s="114"/>
    </row>
    <row r="98" customFormat="false" ht="15" hidden="false" customHeight="false" outlineLevel="0" collapsed="false">
      <c r="A98" s="114"/>
      <c r="B98" s="114"/>
      <c r="C98" s="114"/>
      <c r="D98" s="114"/>
      <c r="E98" s="115"/>
      <c r="F98" s="115"/>
      <c r="G98" s="115"/>
      <c r="I98" s="114"/>
      <c r="J98" s="115"/>
      <c r="K98" s="115"/>
      <c r="L98" s="115"/>
      <c r="M98" s="115"/>
      <c r="O98" s="114"/>
      <c r="P98" s="114"/>
      <c r="Q98" s="114"/>
      <c r="R98" s="114"/>
      <c r="T98" s="114"/>
      <c r="U98" s="114"/>
    </row>
    <row r="99" customFormat="false" ht="15" hidden="false" customHeight="false" outlineLevel="0" collapsed="false">
      <c r="I99" s="114"/>
      <c r="J99" s="115"/>
      <c r="K99" s="115"/>
      <c r="L99" s="115"/>
      <c r="M99" s="115"/>
      <c r="O99" s="114"/>
      <c r="P99" s="114"/>
      <c r="Q99" s="114"/>
      <c r="R99" s="114"/>
      <c r="T99" s="114"/>
      <c r="U99" s="114"/>
    </row>
    <row r="100" customFormat="false" ht="15" hidden="false" customHeight="false" outlineLevel="0" collapsed="false">
      <c r="I100" s="114"/>
      <c r="J100" s="115"/>
      <c r="K100" s="115"/>
      <c r="L100" s="115"/>
      <c r="M100" s="115"/>
      <c r="O100" s="114"/>
      <c r="P100" s="114"/>
      <c r="Q100" s="114"/>
      <c r="R100" s="114"/>
      <c r="T100" s="114"/>
      <c r="U100" s="114"/>
    </row>
    <row r="101" customFormat="false" ht="15" hidden="false" customHeight="false" outlineLevel="0" collapsed="false">
      <c r="I101" s="114"/>
      <c r="J101" s="115"/>
      <c r="K101" s="115"/>
      <c r="L101" s="115"/>
      <c r="M101" s="115"/>
      <c r="O101" s="114"/>
      <c r="P101" s="114"/>
      <c r="Q101" s="114"/>
      <c r="R101" s="114"/>
      <c r="T101" s="114"/>
      <c r="U101" s="114"/>
    </row>
    <row r="102" customFormat="false" ht="15" hidden="false" customHeight="false" outlineLevel="0" collapsed="false">
      <c r="I102" s="114"/>
      <c r="J102" s="115"/>
      <c r="K102" s="115"/>
      <c r="L102" s="115"/>
      <c r="M102" s="115"/>
      <c r="O102" s="114"/>
      <c r="P102" s="114"/>
      <c r="Q102" s="114"/>
      <c r="R102" s="114"/>
      <c r="T102" s="114"/>
      <c r="U102" s="114"/>
    </row>
    <row r="103" customFormat="false" ht="15" hidden="false" customHeight="false" outlineLevel="0" collapsed="false">
      <c r="I103" s="114"/>
      <c r="J103" s="115"/>
      <c r="K103" s="115"/>
      <c r="L103" s="115"/>
      <c r="M103" s="115"/>
      <c r="O103" s="114"/>
      <c r="P103" s="114"/>
      <c r="Q103" s="114"/>
      <c r="R103" s="114"/>
      <c r="T103" s="114"/>
      <c r="U103" s="114"/>
    </row>
    <row r="104" customFormat="false" ht="15" hidden="false" customHeight="false" outlineLevel="0" collapsed="false">
      <c r="I104" s="114"/>
      <c r="J104" s="115"/>
      <c r="K104" s="115"/>
      <c r="L104" s="115"/>
      <c r="M104" s="115"/>
      <c r="O104" s="114"/>
      <c r="P104" s="114"/>
      <c r="Q104" s="114"/>
      <c r="R104" s="114"/>
      <c r="T104" s="114"/>
      <c r="U104" s="114"/>
    </row>
    <row r="105" customFormat="false" ht="15" hidden="false" customHeight="false" outlineLevel="0" collapsed="false">
      <c r="I105" s="114"/>
      <c r="J105" s="115"/>
      <c r="K105" s="115"/>
      <c r="L105" s="115"/>
      <c r="M105" s="115"/>
      <c r="O105" s="114"/>
      <c r="P105" s="114"/>
      <c r="Q105" s="114"/>
      <c r="R105" s="114"/>
      <c r="T105" s="114"/>
      <c r="U105" s="114"/>
    </row>
    <row r="106" customFormat="false" ht="15" hidden="false" customHeight="false" outlineLevel="0" collapsed="false">
      <c r="I106" s="114"/>
      <c r="J106" s="115"/>
      <c r="K106" s="115"/>
      <c r="L106" s="115"/>
      <c r="M106" s="115"/>
      <c r="O106" s="114"/>
      <c r="P106" s="114"/>
      <c r="Q106" s="114"/>
      <c r="R106" s="114"/>
      <c r="T106" s="114"/>
      <c r="U106" s="114"/>
    </row>
    <row r="107" customFormat="false" ht="15" hidden="false" customHeight="false" outlineLevel="0" collapsed="false">
      <c r="I107" s="114"/>
      <c r="J107" s="115"/>
      <c r="K107" s="115"/>
      <c r="L107" s="115"/>
      <c r="M107" s="115"/>
      <c r="O107" s="114"/>
      <c r="P107" s="114"/>
      <c r="Q107" s="114"/>
      <c r="R107" s="114"/>
      <c r="T107" s="114"/>
      <c r="U107" s="114"/>
    </row>
    <row r="108" customFormat="false" ht="15" hidden="false" customHeight="false" outlineLevel="0" collapsed="false">
      <c r="I108" s="114"/>
      <c r="J108" s="115"/>
      <c r="K108" s="115"/>
      <c r="L108" s="115"/>
      <c r="M108" s="115"/>
      <c r="O108" s="114"/>
      <c r="P108" s="114"/>
      <c r="Q108" s="114"/>
      <c r="R108" s="114"/>
      <c r="T108" s="114"/>
      <c r="U108" s="114"/>
    </row>
    <row r="109" customFormat="false" ht="15" hidden="false" customHeight="false" outlineLevel="0" collapsed="false">
      <c r="I109" s="114"/>
      <c r="J109" s="115"/>
      <c r="K109" s="115"/>
      <c r="L109" s="115"/>
      <c r="M109" s="115"/>
      <c r="O109" s="114"/>
      <c r="P109" s="114"/>
      <c r="Q109" s="114"/>
      <c r="R109" s="114"/>
      <c r="T109" s="114"/>
      <c r="U109" s="114"/>
    </row>
    <row r="110" customFormat="false" ht="15" hidden="false" customHeight="false" outlineLevel="0" collapsed="false">
      <c r="I110" s="114"/>
      <c r="J110" s="115"/>
      <c r="K110" s="115"/>
      <c r="L110" s="115"/>
      <c r="M110" s="115"/>
      <c r="O110" s="114"/>
      <c r="P110" s="114"/>
      <c r="Q110" s="114"/>
      <c r="R110" s="114"/>
      <c r="T110" s="114"/>
      <c r="U110" s="114"/>
    </row>
    <row r="111" customFormat="false" ht="15" hidden="false" customHeight="false" outlineLevel="0" collapsed="false">
      <c r="I111" s="114"/>
      <c r="J111" s="115"/>
      <c r="K111" s="115"/>
      <c r="L111" s="115"/>
      <c r="M111" s="115"/>
      <c r="O111" s="114"/>
      <c r="P111" s="114"/>
      <c r="Q111" s="114"/>
      <c r="R111" s="114"/>
      <c r="T111" s="114"/>
      <c r="U111" s="114"/>
    </row>
    <row r="112" customFormat="false" ht="15" hidden="false" customHeight="false" outlineLevel="0" collapsed="false">
      <c r="I112" s="114"/>
      <c r="J112" s="115"/>
      <c r="K112" s="115"/>
      <c r="L112" s="115"/>
      <c r="M112" s="115"/>
      <c r="O112" s="114"/>
      <c r="P112" s="114"/>
      <c r="Q112" s="114"/>
      <c r="R112" s="114"/>
      <c r="T112" s="114"/>
      <c r="U112" s="114"/>
    </row>
    <row r="113" customFormat="false" ht="15" hidden="false" customHeight="false" outlineLevel="0" collapsed="false">
      <c r="I113" s="114"/>
      <c r="J113" s="115"/>
      <c r="K113" s="115"/>
      <c r="L113" s="115"/>
      <c r="M113" s="115"/>
      <c r="O113" s="114"/>
      <c r="P113" s="114"/>
      <c r="Q113" s="114"/>
      <c r="R113" s="114"/>
      <c r="T113" s="114"/>
      <c r="U113" s="114"/>
    </row>
    <row r="114" customFormat="false" ht="15" hidden="false" customHeight="false" outlineLevel="0" collapsed="false">
      <c r="I114" s="114"/>
      <c r="J114" s="115"/>
      <c r="K114" s="115"/>
      <c r="L114" s="115"/>
      <c r="M114" s="115"/>
      <c r="O114" s="114"/>
      <c r="P114" s="114"/>
      <c r="Q114" s="114"/>
      <c r="R114" s="114"/>
      <c r="T114" s="114"/>
      <c r="U114" s="114"/>
    </row>
    <row r="115" customFormat="false" ht="15" hidden="false" customHeight="false" outlineLevel="0" collapsed="false">
      <c r="I115" s="114"/>
      <c r="J115" s="115"/>
      <c r="K115" s="115"/>
      <c r="L115" s="115"/>
      <c r="M115" s="115"/>
      <c r="O115" s="114"/>
      <c r="P115" s="114"/>
      <c r="Q115" s="114"/>
      <c r="R115" s="114"/>
      <c r="T115" s="114"/>
      <c r="U115" s="114"/>
    </row>
    <row r="116" customFormat="false" ht="15" hidden="false" customHeight="false" outlineLevel="0" collapsed="false">
      <c r="I116" s="114"/>
      <c r="J116" s="115"/>
      <c r="K116" s="115"/>
      <c r="L116" s="115"/>
      <c r="M116" s="115"/>
      <c r="O116" s="114"/>
      <c r="P116" s="114"/>
      <c r="Q116" s="114"/>
      <c r="R116" s="114"/>
      <c r="T116" s="114"/>
      <c r="U116" s="114"/>
    </row>
    <row r="117" customFormat="false" ht="15" hidden="false" customHeight="false" outlineLevel="0" collapsed="false">
      <c r="I117" s="114"/>
      <c r="J117" s="115"/>
      <c r="K117" s="115"/>
      <c r="L117" s="115"/>
      <c r="M117" s="115"/>
      <c r="O117" s="114"/>
      <c r="P117" s="114"/>
      <c r="Q117" s="114"/>
      <c r="R117" s="114"/>
      <c r="T117" s="114"/>
      <c r="U117" s="114"/>
    </row>
    <row r="118" customFormat="false" ht="15" hidden="false" customHeight="false" outlineLevel="0" collapsed="false">
      <c r="I118" s="114"/>
      <c r="J118" s="115"/>
      <c r="K118" s="115"/>
      <c r="L118" s="115"/>
      <c r="M118" s="115"/>
      <c r="O118" s="114"/>
      <c r="P118" s="114"/>
      <c r="Q118" s="114"/>
      <c r="R118" s="114"/>
      <c r="T118" s="114"/>
      <c r="U118" s="114"/>
    </row>
    <row r="119" customFormat="false" ht="15" hidden="false" customHeight="false" outlineLevel="0" collapsed="false">
      <c r="I119" s="114"/>
      <c r="J119" s="115"/>
      <c r="K119" s="115"/>
      <c r="L119" s="115"/>
      <c r="M119" s="115"/>
      <c r="O119" s="114"/>
      <c r="P119" s="114"/>
      <c r="Q119" s="114"/>
      <c r="R119" s="114"/>
      <c r="T119" s="114"/>
      <c r="U119" s="114"/>
    </row>
    <row r="120" customFormat="false" ht="15" hidden="false" customHeight="false" outlineLevel="0" collapsed="false">
      <c r="I120" s="114"/>
      <c r="J120" s="115"/>
      <c r="K120" s="115"/>
      <c r="L120" s="115"/>
      <c r="M120" s="115"/>
      <c r="O120" s="114"/>
      <c r="P120" s="114"/>
      <c r="Q120" s="114"/>
      <c r="R120" s="114"/>
      <c r="T120" s="114"/>
      <c r="U120" s="114"/>
    </row>
    <row r="121" customFormat="false" ht="15" hidden="false" customHeight="false" outlineLevel="0" collapsed="false">
      <c r="I121" s="114"/>
      <c r="J121" s="115"/>
      <c r="K121" s="115"/>
      <c r="L121" s="115"/>
      <c r="M121" s="115"/>
      <c r="O121" s="114"/>
      <c r="P121" s="114"/>
      <c r="Q121" s="114"/>
      <c r="R121" s="114"/>
      <c r="T121" s="114"/>
      <c r="U121" s="114"/>
    </row>
    <row r="122" customFormat="false" ht="15" hidden="false" customHeight="false" outlineLevel="0" collapsed="false">
      <c r="I122" s="114"/>
      <c r="J122" s="115"/>
      <c r="K122" s="115"/>
      <c r="L122" s="115"/>
      <c r="M122" s="115"/>
      <c r="O122" s="114"/>
      <c r="P122" s="114"/>
      <c r="Q122" s="114"/>
      <c r="R122" s="114"/>
      <c r="T122" s="114"/>
      <c r="U122" s="114"/>
    </row>
    <row r="123" customFormat="false" ht="15" hidden="false" customHeight="false" outlineLevel="0" collapsed="false">
      <c r="I123" s="114"/>
      <c r="J123" s="115"/>
      <c r="K123" s="115"/>
      <c r="L123" s="115"/>
      <c r="M123" s="115"/>
      <c r="O123" s="114"/>
      <c r="P123" s="114"/>
      <c r="Q123" s="114"/>
      <c r="R123" s="114"/>
      <c r="T123" s="114"/>
      <c r="U123" s="114"/>
    </row>
    <row r="124" customFormat="false" ht="15" hidden="false" customHeight="false" outlineLevel="0" collapsed="false">
      <c r="I124" s="114"/>
      <c r="J124" s="115"/>
      <c r="K124" s="115"/>
      <c r="L124" s="115"/>
      <c r="M124" s="115"/>
      <c r="O124" s="114"/>
      <c r="P124" s="114"/>
      <c r="Q124" s="114"/>
      <c r="R124" s="114"/>
      <c r="T124" s="114"/>
      <c r="U124" s="114"/>
    </row>
    <row r="125" customFormat="false" ht="15" hidden="false" customHeight="false" outlineLevel="0" collapsed="false">
      <c r="I125" s="114"/>
      <c r="J125" s="115"/>
      <c r="K125" s="115"/>
      <c r="L125" s="115"/>
      <c r="M125" s="115"/>
      <c r="O125" s="114"/>
      <c r="P125" s="114"/>
      <c r="Q125" s="114"/>
      <c r="R125" s="114"/>
      <c r="T125" s="114"/>
      <c r="U125" s="114"/>
    </row>
    <row r="126" customFormat="false" ht="15" hidden="false" customHeight="false" outlineLevel="0" collapsed="false">
      <c r="I126" s="114"/>
      <c r="J126" s="115"/>
      <c r="K126" s="115"/>
      <c r="L126" s="115"/>
      <c r="M126" s="115"/>
      <c r="O126" s="114"/>
      <c r="P126" s="114"/>
      <c r="Q126" s="114"/>
      <c r="R126" s="114"/>
      <c r="T126" s="114"/>
      <c r="U126" s="114"/>
    </row>
    <row r="127" customFormat="false" ht="15" hidden="false" customHeight="false" outlineLevel="0" collapsed="false">
      <c r="I127" s="114"/>
      <c r="J127" s="115"/>
      <c r="K127" s="115"/>
      <c r="L127" s="115"/>
      <c r="M127" s="115"/>
      <c r="O127" s="114"/>
      <c r="P127" s="114"/>
      <c r="Q127" s="114"/>
      <c r="R127" s="114"/>
      <c r="T127" s="114"/>
      <c r="U127" s="114"/>
    </row>
    <row r="128" customFormat="false" ht="15" hidden="false" customHeight="false" outlineLevel="0" collapsed="false">
      <c r="I128" s="114"/>
      <c r="J128" s="115"/>
      <c r="K128" s="115"/>
      <c r="L128" s="115"/>
      <c r="M128" s="115"/>
      <c r="O128" s="114"/>
      <c r="P128" s="114"/>
      <c r="Q128" s="114"/>
      <c r="R128" s="114"/>
      <c r="T128" s="114"/>
      <c r="U128" s="114"/>
    </row>
    <row r="129" customFormat="false" ht="15" hidden="false" customHeight="false" outlineLevel="0" collapsed="false">
      <c r="I129" s="114"/>
      <c r="J129" s="115"/>
      <c r="K129" s="115"/>
      <c r="L129" s="115"/>
      <c r="M129" s="115"/>
      <c r="O129" s="114"/>
      <c r="P129" s="114"/>
      <c r="Q129" s="114"/>
      <c r="R129" s="114"/>
      <c r="T129" s="114"/>
      <c r="U129" s="114"/>
    </row>
    <row r="130" customFormat="false" ht="15" hidden="false" customHeight="false" outlineLevel="0" collapsed="false">
      <c r="I130" s="114"/>
      <c r="J130" s="115"/>
      <c r="K130" s="115"/>
      <c r="L130" s="115"/>
      <c r="M130" s="115"/>
      <c r="O130" s="114"/>
      <c r="P130" s="114"/>
      <c r="Q130" s="114"/>
      <c r="R130" s="114"/>
      <c r="T130" s="114"/>
      <c r="U130" s="114"/>
    </row>
    <row r="131" customFormat="false" ht="15" hidden="false" customHeight="false" outlineLevel="0" collapsed="false">
      <c r="I131" s="114"/>
      <c r="J131" s="115"/>
      <c r="K131" s="115"/>
      <c r="L131" s="115"/>
      <c r="M131" s="115"/>
      <c r="O131" s="114"/>
      <c r="P131" s="114"/>
      <c r="Q131" s="114"/>
      <c r="R131" s="114"/>
      <c r="T131" s="114"/>
      <c r="U131" s="114"/>
    </row>
    <row r="132" customFormat="false" ht="15" hidden="false" customHeight="false" outlineLevel="0" collapsed="false">
      <c r="I132" s="114"/>
      <c r="J132" s="115"/>
      <c r="K132" s="115"/>
      <c r="L132" s="115"/>
      <c r="M132" s="115"/>
      <c r="O132" s="114"/>
      <c r="P132" s="114"/>
      <c r="Q132" s="114"/>
      <c r="R132" s="114"/>
      <c r="T132" s="114"/>
      <c r="U132" s="114"/>
    </row>
    <row r="133" customFormat="false" ht="15" hidden="false" customHeight="false" outlineLevel="0" collapsed="false">
      <c r="I133" s="114"/>
      <c r="J133" s="115"/>
      <c r="K133" s="115"/>
      <c r="L133" s="115"/>
      <c r="M133" s="115"/>
      <c r="O133" s="114"/>
      <c r="P133" s="114"/>
      <c r="Q133" s="114"/>
      <c r="R133" s="114"/>
      <c r="T133" s="114"/>
      <c r="U133" s="114"/>
    </row>
    <row r="134" customFormat="false" ht="15" hidden="false" customHeight="false" outlineLevel="0" collapsed="false">
      <c r="I134" s="114"/>
      <c r="J134" s="115"/>
      <c r="K134" s="115"/>
      <c r="L134" s="115"/>
      <c r="M134" s="115"/>
      <c r="O134" s="114"/>
      <c r="P134" s="114"/>
      <c r="Q134" s="114"/>
      <c r="R134" s="114"/>
      <c r="T134" s="114"/>
      <c r="U134" s="114"/>
    </row>
    <row r="135" customFormat="false" ht="15" hidden="false" customHeight="false" outlineLevel="0" collapsed="false">
      <c r="I135" s="114"/>
      <c r="J135" s="115"/>
      <c r="K135" s="115"/>
      <c r="L135" s="115"/>
      <c r="M135" s="115"/>
      <c r="O135" s="114"/>
      <c r="P135" s="114"/>
      <c r="Q135" s="114"/>
      <c r="R135" s="114"/>
      <c r="T135" s="114"/>
      <c r="U135" s="114"/>
    </row>
    <row r="136" customFormat="false" ht="15" hidden="false" customHeight="false" outlineLevel="0" collapsed="false">
      <c r="I136" s="114"/>
      <c r="J136" s="115"/>
      <c r="K136" s="115"/>
      <c r="L136" s="115"/>
      <c r="M136" s="115"/>
      <c r="O136" s="114"/>
      <c r="P136" s="114"/>
      <c r="Q136" s="114"/>
      <c r="R136" s="114"/>
      <c r="T136" s="114"/>
      <c r="U136" s="114"/>
    </row>
    <row r="137" customFormat="false" ht="15" hidden="false" customHeight="false" outlineLevel="0" collapsed="false">
      <c r="I137" s="114"/>
      <c r="J137" s="115"/>
      <c r="K137" s="115"/>
      <c r="L137" s="115"/>
      <c r="M137" s="115"/>
      <c r="O137" s="114"/>
      <c r="P137" s="114"/>
      <c r="Q137" s="114"/>
      <c r="R137" s="114"/>
      <c r="T137" s="114"/>
      <c r="U137" s="114"/>
    </row>
    <row r="138" customFormat="false" ht="15" hidden="false" customHeight="false" outlineLevel="0" collapsed="false">
      <c r="I138" s="114"/>
      <c r="J138" s="115"/>
      <c r="K138" s="115"/>
      <c r="L138" s="115"/>
      <c r="M138" s="115"/>
      <c r="O138" s="114"/>
      <c r="P138" s="114"/>
      <c r="Q138" s="114"/>
      <c r="R138" s="114"/>
      <c r="T138" s="114"/>
      <c r="U138" s="114"/>
    </row>
    <row r="139" customFormat="false" ht="15" hidden="false" customHeight="false" outlineLevel="0" collapsed="false">
      <c r="I139" s="114"/>
      <c r="J139" s="115"/>
      <c r="K139" s="115"/>
      <c r="L139" s="115"/>
      <c r="M139" s="115"/>
      <c r="O139" s="114"/>
      <c r="P139" s="114"/>
      <c r="Q139" s="114"/>
      <c r="R139" s="114"/>
      <c r="T139" s="114"/>
      <c r="U139" s="114"/>
    </row>
    <row r="140" customFormat="false" ht="15" hidden="false" customHeight="false" outlineLevel="0" collapsed="false">
      <c r="I140" s="114"/>
      <c r="J140" s="115"/>
      <c r="K140" s="115"/>
      <c r="L140" s="115"/>
      <c r="M140" s="115"/>
      <c r="O140" s="114"/>
      <c r="P140" s="114"/>
      <c r="Q140" s="114"/>
      <c r="R140" s="114"/>
      <c r="T140" s="114"/>
      <c r="U140" s="114"/>
    </row>
    <row r="141" customFormat="false" ht="15" hidden="false" customHeight="false" outlineLevel="0" collapsed="false">
      <c r="I141" s="114"/>
      <c r="J141" s="115"/>
      <c r="K141" s="115"/>
      <c r="L141" s="115"/>
      <c r="M141" s="115"/>
      <c r="O141" s="114"/>
      <c r="P141" s="114"/>
      <c r="Q141" s="114"/>
      <c r="R141" s="114"/>
      <c r="T141" s="114"/>
      <c r="U141" s="114"/>
    </row>
    <row r="142" customFormat="false" ht="15" hidden="false" customHeight="false" outlineLevel="0" collapsed="false">
      <c r="I142" s="114"/>
      <c r="J142" s="115"/>
      <c r="K142" s="115"/>
      <c r="L142" s="115"/>
      <c r="M142" s="115"/>
      <c r="O142" s="114"/>
      <c r="P142" s="114"/>
      <c r="Q142" s="114"/>
      <c r="R142" s="114"/>
      <c r="T142" s="114"/>
      <c r="U142" s="114"/>
    </row>
    <row r="143" customFormat="false" ht="15" hidden="false" customHeight="false" outlineLevel="0" collapsed="false">
      <c r="I143" s="114"/>
      <c r="J143" s="115"/>
      <c r="K143" s="115"/>
      <c r="L143" s="115"/>
      <c r="M143" s="115"/>
      <c r="O143" s="114"/>
      <c r="P143" s="114"/>
      <c r="Q143" s="114"/>
      <c r="R143" s="114"/>
      <c r="T143" s="114"/>
      <c r="U143" s="114"/>
    </row>
    <row r="144" customFormat="false" ht="15" hidden="false" customHeight="false" outlineLevel="0" collapsed="false">
      <c r="I144" s="114"/>
      <c r="J144" s="115"/>
      <c r="K144" s="115"/>
      <c r="L144" s="115"/>
      <c r="M144" s="115"/>
      <c r="O144" s="114"/>
      <c r="P144" s="114"/>
      <c r="Q144" s="114"/>
      <c r="R144" s="114"/>
      <c r="T144" s="114"/>
      <c r="U144" s="114"/>
    </row>
    <row r="145" customFormat="false" ht="15" hidden="false" customHeight="false" outlineLevel="0" collapsed="false">
      <c r="I145" s="114"/>
      <c r="J145" s="115"/>
      <c r="K145" s="115"/>
      <c r="L145" s="115"/>
      <c r="M145" s="115"/>
      <c r="O145" s="114"/>
      <c r="P145" s="114"/>
      <c r="Q145" s="114"/>
      <c r="R145" s="114"/>
      <c r="T145" s="114"/>
      <c r="U145" s="114"/>
    </row>
    <row r="146" customFormat="false" ht="15" hidden="false" customHeight="false" outlineLevel="0" collapsed="false">
      <c r="I146" s="114"/>
      <c r="J146" s="115"/>
      <c r="K146" s="115"/>
      <c r="L146" s="115"/>
      <c r="M146" s="115"/>
      <c r="O146" s="114"/>
      <c r="P146" s="114"/>
      <c r="Q146" s="114"/>
      <c r="R146" s="114"/>
      <c r="T146" s="114"/>
      <c r="U146" s="114"/>
    </row>
    <row r="147" customFormat="false" ht="15" hidden="false" customHeight="false" outlineLevel="0" collapsed="false">
      <c r="I147" s="114"/>
      <c r="J147" s="115"/>
      <c r="K147" s="115"/>
      <c r="L147" s="115"/>
      <c r="M147" s="115"/>
      <c r="O147" s="114"/>
      <c r="P147" s="114"/>
      <c r="Q147" s="114"/>
      <c r="R147" s="114"/>
      <c r="T147" s="114"/>
      <c r="U147" s="114"/>
    </row>
    <row r="148" customFormat="false" ht="15" hidden="false" customHeight="false" outlineLevel="0" collapsed="false">
      <c r="I148" s="114"/>
      <c r="J148" s="115"/>
      <c r="K148" s="115"/>
      <c r="L148" s="115"/>
      <c r="M148" s="115"/>
      <c r="O148" s="114"/>
      <c r="P148" s="114"/>
      <c r="Q148" s="114"/>
      <c r="R148" s="114"/>
      <c r="T148" s="114"/>
      <c r="U148" s="114"/>
    </row>
    <row r="149" customFormat="false" ht="15" hidden="false" customHeight="false" outlineLevel="0" collapsed="false">
      <c r="I149" s="114"/>
      <c r="J149" s="115"/>
      <c r="K149" s="115"/>
      <c r="L149" s="115"/>
      <c r="M149" s="115"/>
      <c r="O149" s="114"/>
      <c r="P149" s="114"/>
      <c r="Q149" s="114"/>
      <c r="R149" s="114"/>
      <c r="T149" s="114"/>
      <c r="U149" s="114"/>
    </row>
    <row r="150" customFormat="false" ht="15" hidden="false" customHeight="false" outlineLevel="0" collapsed="false">
      <c r="I150" s="114"/>
      <c r="J150" s="115"/>
      <c r="K150" s="115"/>
      <c r="L150" s="115"/>
      <c r="M150" s="115"/>
      <c r="O150" s="114"/>
      <c r="P150" s="114"/>
      <c r="Q150" s="114"/>
      <c r="R150" s="114"/>
      <c r="T150" s="114"/>
      <c r="U150" s="114"/>
    </row>
    <row r="151" customFormat="false" ht="15" hidden="false" customHeight="false" outlineLevel="0" collapsed="false">
      <c r="I151" s="114"/>
      <c r="J151" s="115"/>
      <c r="K151" s="115"/>
      <c r="L151" s="115"/>
      <c r="M151" s="115"/>
      <c r="O151" s="114"/>
      <c r="P151" s="114"/>
      <c r="Q151" s="114"/>
      <c r="R151" s="114"/>
      <c r="T151" s="114"/>
      <c r="U151" s="114"/>
    </row>
    <row r="152" customFormat="false" ht="15" hidden="false" customHeight="false" outlineLevel="0" collapsed="false">
      <c r="I152" s="114"/>
      <c r="J152" s="115"/>
      <c r="K152" s="115"/>
      <c r="L152" s="115"/>
      <c r="M152" s="115"/>
      <c r="O152" s="114"/>
      <c r="P152" s="114"/>
      <c r="Q152" s="114"/>
      <c r="R152" s="114"/>
      <c r="T152" s="114"/>
      <c r="U152" s="114"/>
    </row>
    <row r="153" customFormat="false" ht="15" hidden="false" customHeight="false" outlineLevel="0" collapsed="false">
      <c r="I153" s="114"/>
      <c r="J153" s="115"/>
      <c r="K153" s="115"/>
      <c r="L153" s="115"/>
      <c r="M153" s="115"/>
      <c r="O153" s="114"/>
      <c r="P153" s="114"/>
      <c r="Q153" s="114"/>
      <c r="R153" s="114"/>
      <c r="T153" s="114"/>
      <c r="U153" s="114"/>
    </row>
    <row r="154" customFormat="false" ht="15" hidden="false" customHeight="false" outlineLevel="0" collapsed="false">
      <c r="I154" s="114"/>
      <c r="J154" s="115"/>
      <c r="K154" s="115"/>
      <c r="L154" s="115"/>
      <c r="M154" s="115"/>
      <c r="O154" s="114"/>
      <c r="P154" s="114"/>
      <c r="Q154" s="114"/>
      <c r="R154" s="114"/>
      <c r="T154" s="114"/>
      <c r="U154" s="114"/>
    </row>
    <row r="155" customFormat="false" ht="15" hidden="false" customHeight="false" outlineLevel="0" collapsed="false">
      <c r="I155" s="114"/>
      <c r="J155" s="115"/>
      <c r="K155" s="115"/>
      <c r="L155" s="115"/>
      <c r="M155" s="115"/>
      <c r="O155" s="114"/>
      <c r="P155" s="114"/>
      <c r="Q155" s="114"/>
      <c r="R155" s="114"/>
      <c r="T155" s="114"/>
      <c r="U155" s="114"/>
    </row>
    <row r="156" customFormat="false" ht="15" hidden="false" customHeight="false" outlineLevel="0" collapsed="false">
      <c r="I156" s="114"/>
      <c r="J156" s="115"/>
      <c r="K156" s="115"/>
      <c r="L156" s="115"/>
      <c r="M156" s="115"/>
      <c r="O156" s="114"/>
      <c r="P156" s="114"/>
      <c r="Q156" s="114"/>
      <c r="R156" s="114"/>
      <c r="T156" s="114"/>
      <c r="U156" s="114"/>
    </row>
    <row r="157" customFormat="false" ht="15" hidden="false" customHeight="false" outlineLevel="0" collapsed="false">
      <c r="I157" s="114"/>
      <c r="J157" s="115"/>
      <c r="K157" s="115"/>
      <c r="L157" s="115"/>
      <c r="M157" s="115"/>
      <c r="O157" s="114"/>
      <c r="P157" s="114"/>
      <c r="Q157" s="114"/>
      <c r="R157" s="114"/>
      <c r="T157" s="114"/>
      <c r="U157" s="114"/>
    </row>
    <row r="158" customFormat="false" ht="15" hidden="false" customHeight="false" outlineLevel="0" collapsed="false">
      <c r="I158" s="114"/>
      <c r="J158" s="115"/>
      <c r="K158" s="115"/>
      <c r="L158" s="115"/>
      <c r="M158" s="115"/>
      <c r="O158" s="114"/>
      <c r="P158" s="114"/>
      <c r="Q158" s="114"/>
      <c r="R158" s="114"/>
      <c r="T158" s="114"/>
      <c r="U158" s="114"/>
    </row>
    <row r="159" customFormat="false" ht="15" hidden="false" customHeight="false" outlineLevel="0" collapsed="false">
      <c r="I159" s="114"/>
      <c r="J159" s="115"/>
      <c r="K159" s="115"/>
      <c r="L159" s="115"/>
      <c r="M159" s="115"/>
      <c r="O159" s="114"/>
      <c r="P159" s="114"/>
      <c r="Q159" s="114"/>
      <c r="R159" s="114"/>
      <c r="T159" s="114"/>
      <c r="U159" s="114"/>
    </row>
    <row r="160" customFormat="false" ht="15" hidden="false" customHeight="false" outlineLevel="0" collapsed="false">
      <c r="I160" s="114"/>
      <c r="J160" s="115"/>
      <c r="K160" s="115"/>
      <c r="L160" s="115"/>
      <c r="M160" s="115"/>
      <c r="O160" s="114"/>
      <c r="P160" s="114"/>
      <c r="Q160" s="114"/>
      <c r="R160" s="114"/>
      <c r="T160" s="114"/>
      <c r="U160" s="114"/>
    </row>
    <row r="161" customFormat="false" ht="15" hidden="false" customHeight="false" outlineLevel="0" collapsed="false">
      <c r="I161" s="114"/>
      <c r="J161" s="115"/>
      <c r="K161" s="115"/>
      <c r="L161" s="115"/>
      <c r="M161" s="115"/>
      <c r="O161" s="114"/>
      <c r="P161" s="114"/>
      <c r="Q161" s="114"/>
      <c r="R161" s="114"/>
      <c r="T161" s="114"/>
      <c r="U161" s="114"/>
    </row>
    <row r="162" customFormat="false" ht="15" hidden="false" customHeight="false" outlineLevel="0" collapsed="false">
      <c r="I162" s="114"/>
      <c r="J162" s="115"/>
      <c r="K162" s="115"/>
      <c r="L162" s="115"/>
      <c r="M162" s="115"/>
      <c r="O162" s="114"/>
      <c r="P162" s="114"/>
      <c r="Q162" s="114"/>
      <c r="R162" s="114"/>
      <c r="T162" s="114"/>
      <c r="U162" s="114"/>
    </row>
    <row r="163" customFormat="false" ht="15" hidden="false" customHeight="false" outlineLevel="0" collapsed="false">
      <c r="I163" s="114"/>
      <c r="J163" s="115"/>
      <c r="K163" s="115"/>
      <c r="L163" s="115"/>
      <c r="M163" s="115"/>
      <c r="O163" s="114"/>
      <c r="P163" s="114"/>
      <c r="Q163" s="114"/>
      <c r="R163" s="114"/>
      <c r="T163" s="114"/>
      <c r="U163" s="114"/>
    </row>
    <row r="164" customFormat="false" ht="15" hidden="false" customHeight="false" outlineLevel="0" collapsed="false">
      <c r="I164" s="114"/>
      <c r="J164" s="115"/>
      <c r="K164" s="115"/>
      <c r="L164" s="115"/>
      <c r="M164" s="115"/>
      <c r="O164" s="114"/>
      <c r="P164" s="114"/>
      <c r="Q164" s="114"/>
      <c r="R164" s="114"/>
      <c r="T164" s="114"/>
      <c r="U164" s="114"/>
    </row>
    <row r="165" customFormat="false" ht="15" hidden="false" customHeight="false" outlineLevel="0" collapsed="false">
      <c r="I165" s="114"/>
      <c r="J165" s="115"/>
      <c r="K165" s="115"/>
      <c r="L165" s="115"/>
      <c r="M165" s="115"/>
      <c r="O165" s="114"/>
      <c r="P165" s="114"/>
      <c r="Q165" s="114"/>
      <c r="R165" s="114"/>
      <c r="T165" s="114"/>
      <c r="U165" s="114"/>
    </row>
    <row r="166" customFormat="false" ht="15" hidden="false" customHeight="false" outlineLevel="0" collapsed="false">
      <c r="I166" s="114"/>
      <c r="J166" s="115"/>
      <c r="K166" s="115"/>
      <c r="L166" s="115"/>
      <c r="M166" s="115"/>
      <c r="O166" s="114"/>
      <c r="P166" s="114"/>
      <c r="Q166" s="114"/>
      <c r="R166" s="114"/>
      <c r="T166" s="114"/>
      <c r="U166" s="114"/>
    </row>
    <row r="167" customFormat="false" ht="15" hidden="false" customHeight="false" outlineLevel="0" collapsed="false">
      <c r="I167" s="114"/>
      <c r="J167" s="115"/>
      <c r="K167" s="115"/>
      <c r="L167" s="115"/>
      <c r="M167" s="115"/>
      <c r="O167" s="114"/>
      <c r="P167" s="114"/>
      <c r="Q167" s="114"/>
      <c r="R167" s="114"/>
      <c r="T167" s="114"/>
      <c r="U167" s="114"/>
    </row>
    <row r="168" customFormat="false" ht="15" hidden="false" customHeight="false" outlineLevel="0" collapsed="false">
      <c r="I168" s="114"/>
      <c r="J168" s="115"/>
      <c r="K168" s="115"/>
      <c r="L168" s="115"/>
      <c r="M168" s="115"/>
      <c r="O168" s="114"/>
      <c r="P168" s="114"/>
      <c r="Q168" s="114"/>
      <c r="R168" s="114"/>
      <c r="T168" s="114"/>
      <c r="U168" s="114"/>
    </row>
    <row r="169" customFormat="false" ht="15" hidden="false" customHeight="false" outlineLevel="0" collapsed="false">
      <c r="I169" s="114"/>
      <c r="J169" s="115"/>
      <c r="K169" s="115"/>
      <c r="L169" s="115"/>
      <c r="M169" s="115"/>
      <c r="O169" s="114"/>
      <c r="P169" s="114"/>
      <c r="Q169" s="114"/>
      <c r="R169" s="114"/>
      <c r="T169" s="114"/>
      <c r="U169" s="114"/>
    </row>
    <row r="170" customFormat="false" ht="15" hidden="false" customHeight="false" outlineLevel="0" collapsed="false">
      <c r="I170" s="114"/>
      <c r="J170" s="115"/>
      <c r="K170" s="115"/>
      <c r="L170" s="115"/>
      <c r="M170" s="115"/>
      <c r="O170" s="114"/>
      <c r="P170" s="114"/>
      <c r="Q170" s="114"/>
      <c r="R170" s="114"/>
      <c r="T170" s="114"/>
      <c r="U170" s="114"/>
    </row>
    <row r="171" customFormat="false" ht="15" hidden="false" customHeight="false" outlineLevel="0" collapsed="false">
      <c r="I171" s="114"/>
      <c r="J171" s="115"/>
      <c r="K171" s="115"/>
      <c r="L171" s="115"/>
      <c r="M171" s="115"/>
      <c r="O171" s="114"/>
      <c r="P171" s="114"/>
      <c r="Q171" s="114"/>
      <c r="R171" s="114"/>
      <c r="T171" s="114"/>
      <c r="U171" s="114"/>
    </row>
    <row r="172" customFormat="false" ht="15" hidden="false" customHeight="false" outlineLevel="0" collapsed="false">
      <c r="I172" s="114"/>
      <c r="J172" s="115"/>
      <c r="K172" s="115"/>
      <c r="L172" s="115"/>
      <c r="M172" s="115"/>
      <c r="O172" s="114"/>
      <c r="P172" s="114"/>
      <c r="Q172" s="114"/>
      <c r="R172" s="114"/>
      <c r="T172" s="114"/>
      <c r="U172" s="114"/>
    </row>
    <row r="173" customFormat="false" ht="15" hidden="false" customHeight="false" outlineLevel="0" collapsed="false">
      <c r="I173" s="114"/>
      <c r="J173" s="115"/>
      <c r="K173" s="115"/>
      <c r="L173" s="115"/>
      <c r="M173" s="115"/>
      <c r="O173" s="114"/>
      <c r="P173" s="114"/>
      <c r="Q173" s="114"/>
      <c r="R173" s="114"/>
      <c r="T173" s="114"/>
      <c r="U173" s="114"/>
    </row>
    <row r="174" customFormat="false" ht="15" hidden="false" customHeight="false" outlineLevel="0" collapsed="false">
      <c r="I174" s="114"/>
      <c r="J174" s="115"/>
      <c r="K174" s="115"/>
      <c r="L174" s="115"/>
      <c r="M174" s="115"/>
      <c r="O174" s="114"/>
      <c r="P174" s="114"/>
      <c r="Q174" s="114"/>
      <c r="R174" s="114"/>
      <c r="T174" s="114"/>
      <c r="U174" s="114"/>
    </row>
    <row r="175" customFormat="false" ht="15" hidden="false" customHeight="false" outlineLevel="0" collapsed="false">
      <c r="I175" s="114"/>
      <c r="J175" s="115"/>
      <c r="K175" s="115"/>
      <c r="L175" s="115"/>
      <c r="M175" s="115"/>
      <c r="O175" s="114"/>
      <c r="P175" s="114"/>
      <c r="Q175" s="114"/>
      <c r="R175" s="114"/>
      <c r="T175" s="114"/>
      <c r="U175" s="114"/>
    </row>
    <row r="176" customFormat="false" ht="15" hidden="false" customHeight="false" outlineLevel="0" collapsed="false">
      <c r="I176" s="114"/>
      <c r="J176" s="115"/>
      <c r="K176" s="115"/>
      <c r="L176" s="115"/>
      <c r="M176" s="115"/>
      <c r="O176" s="114"/>
      <c r="P176" s="114"/>
      <c r="Q176" s="114"/>
      <c r="R176" s="114"/>
      <c r="T176" s="114"/>
      <c r="U176" s="114"/>
    </row>
    <row r="177" customFormat="false" ht="15" hidden="false" customHeight="false" outlineLevel="0" collapsed="false">
      <c r="I177" s="114"/>
      <c r="J177" s="115"/>
      <c r="K177" s="115"/>
      <c r="L177" s="115"/>
      <c r="M177" s="115"/>
      <c r="O177" s="114"/>
      <c r="P177" s="114"/>
      <c r="Q177" s="114"/>
      <c r="R177" s="114"/>
      <c r="T177" s="114"/>
      <c r="U177" s="114"/>
    </row>
    <row r="178" customFormat="false" ht="15" hidden="false" customHeight="false" outlineLevel="0" collapsed="false">
      <c r="I178" s="114"/>
      <c r="J178" s="115"/>
      <c r="K178" s="115"/>
      <c r="L178" s="115"/>
      <c r="M178" s="115"/>
      <c r="O178" s="114"/>
      <c r="P178" s="114"/>
      <c r="Q178" s="114"/>
      <c r="R178" s="114"/>
      <c r="T178" s="114"/>
      <c r="U178" s="114"/>
    </row>
    <row r="179" customFormat="false" ht="15" hidden="false" customHeight="false" outlineLevel="0" collapsed="false">
      <c r="I179" s="114"/>
      <c r="J179" s="115"/>
      <c r="K179" s="115"/>
      <c r="L179" s="115"/>
      <c r="M179" s="115"/>
      <c r="O179" s="114"/>
      <c r="P179" s="114"/>
      <c r="Q179" s="114"/>
      <c r="R179" s="114"/>
      <c r="T179" s="114"/>
      <c r="U179" s="114"/>
    </row>
    <row r="180" customFormat="false" ht="15" hidden="false" customHeight="false" outlineLevel="0" collapsed="false">
      <c r="I180" s="114"/>
      <c r="J180" s="115"/>
      <c r="K180" s="115"/>
      <c r="L180" s="115"/>
      <c r="M180" s="115"/>
      <c r="O180" s="114"/>
      <c r="P180" s="114"/>
      <c r="Q180" s="114"/>
      <c r="R180" s="114"/>
      <c r="T180" s="114"/>
      <c r="U180" s="114"/>
    </row>
    <row r="181" customFormat="false" ht="15" hidden="false" customHeight="false" outlineLevel="0" collapsed="false">
      <c r="I181" s="114"/>
      <c r="J181" s="115"/>
      <c r="K181" s="115"/>
      <c r="L181" s="115"/>
      <c r="M181" s="115"/>
      <c r="O181" s="114"/>
      <c r="P181" s="114"/>
      <c r="Q181" s="114"/>
      <c r="R181" s="114"/>
      <c r="T181" s="114"/>
      <c r="U181" s="114"/>
    </row>
    <row r="182" customFormat="false" ht="15" hidden="false" customHeight="false" outlineLevel="0" collapsed="false">
      <c r="I182" s="114"/>
      <c r="J182" s="115"/>
      <c r="K182" s="115"/>
      <c r="L182" s="115"/>
      <c r="M182" s="115"/>
      <c r="O182" s="114"/>
      <c r="P182" s="114"/>
      <c r="Q182" s="114"/>
      <c r="R182" s="114"/>
      <c r="T182" s="114"/>
      <c r="U182" s="114"/>
    </row>
    <row r="183" customFormat="false" ht="15" hidden="false" customHeight="false" outlineLevel="0" collapsed="false">
      <c r="I183" s="114"/>
      <c r="J183" s="115"/>
      <c r="K183" s="115"/>
      <c r="L183" s="115"/>
      <c r="M183" s="115"/>
      <c r="O183" s="114"/>
      <c r="P183" s="114"/>
      <c r="Q183" s="114"/>
      <c r="R183" s="114"/>
      <c r="T183" s="114"/>
      <c r="U183" s="114"/>
    </row>
    <row r="184" customFormat="false" ht="15" hidden="false" customHeight="false" outlineLevel="0" collapsed="false">
      <c r="I184" s="114"/>
      <c r="J184" s="115"/>
      <c r="K184" s="115"/>
      <c r="L184" s="115"/>
      <c r="M184" s="115"/>
      <c r="O184" s="114"/>
      <c r="P184" s="114"/>
      <c r="Q184" s="114"/>
      <c r="R184" s="114"/>
      <c r="T184" s="114"/>
      <c r="U184" s="114"/>
    </row>
    <row r="185" customFormat="false" ht="15" hidden="false" customHeight="false" outlineLevel="0" collapsed="false">
      <c r="I185" s="114"/>
      <c r="J185" s="115"/>
      <c r="K185" s="115"/>
      <c r="L185" s="115"/>
      <c r="M185" s="115"/>
      <c r="O185" s="114"/>
      <c r="P185" s="114"/>
      <c r="Q185" s="114"/>
      <c r="R185" s="114"/>
      <c r="T185" s="114"/>
      <c r="U185" s="114"/>
    </row>
    <row r="186" customFormat="false" ht="15" hidden="false" customHeight="false" outlineLevel="0" collapsed="false">
      <c r="I186" s="114"/>
      <c r="J186" s="115"/>
      <c r="K186" s="115"/>
      <c r="L186" s="115"/>
      <c r="M186" s="115"/>
      <c r="O186" s="114"/>
      <c r="P186" s="114"/>
      <c r="Q186" s="114"/>
      <c r="R186" s="114"/>
      <c r="T186" s="114"/>
      <c r="U186" s="114"/>
    </row>
    <row r="187" customFormat="false" ht="15" hidden="false" customHeight="false" outlineLevel="0" collapsed="false">
      <c r="I187" s="114"/>
      <c r="J187" s="115"/>
      <c r="K187" s="115"/>
      <c r="L187" s="115"/>
      <c r="M187" s="115"/>
      <c r="O187" s="114"/>
      <c r="P187" s="114"/>
      <c r="Q187" s="114"/>
      <c r="R187" s="114"/>
      <c r="T187" s="114"/>
      <c r="U187" s="114"/>
    </row>
    <row r="188" customFormat="false" ht="15" hidden="false" customHeight="false" outlineLevel="0" collapsed="false">
      <c r="I188" s="114"/>
      <c r="J188" s="115"/>
      <c r="K188" s="115"/>
      <c r="L188" s="115"/>
      <c r="M188" s="115"/>
      <c r="O188" s="114"/>
      <c r="P188" s="114"/>
      <c r="Q188" s="114"/>
      <c r="R188" s="114"/>
      <c r="T188" s="114"/>
      <c r="U188" s="114"/>
    </row>
    <row r="189" customFormat="false" ht="15" hidden="false" customHeight="false" outlineLevel="0" collapsed="false">
      <c r="I189" s="114"/>
      <c r="J189" s="115"/>
      <c r="K189" s="115"/>
      <c r="L189" s="115"/>
      <c r="M189" s="115"/>
      <c r="O189" s="114"/>
      <c r="P189" s="114"/>
      <c r="Q189" s="114"/>
      <c r="R189" s="114"/>
      <c r="T189" s="114"/>
      <c r="U189" s="114"/>
    </row>
    <row r="190" customFormat="false" ht="15" hidden="false" customHeight="false" outlineLevel="0" collapsed="false">
      <c r="I190" s="114"/>
      <c r="J190" s="115"/>
      <c r="K190" s="115"/>
      <c r="L190" s="115"/>
      <c r="M190" s="115"/>
      <c r="O190" s="114"/>
      <c r="P190" s="114"/>
      <c r="Q190" s="114"/>
      <c r="R190" s="114"/>
      <c r="T190" s="114"/>
      <c r="U190" s="114"/>
    </row>
    <row r="191" customFormat="false" ht="15" hidden="false" customHeight="false" outlineLevel="0" collapsed="false">
      <c r="I191" s="114"/>
      <c r="J191" s="115"/>
      <c r="K191" s="115"/>
      <c r="L191" s="115"/>
      <c r="M191" s="115"/>
      <c r="O191" s="114"/>
      <c r="P191" s="114"/>
      <c r="Q191" s="114"/>
      <c r="R191" s="114"/>
      <c r="T191" s="114"/>
      <c r="U191" s="114"/>
    </row>
    <row r="192" customFormat="false" ht="15" hidden="false" customHeight="false" outlineLevel="0" collapsed="false">
      <c r="I192" s="114"/>
      <c r="J192" s="115"/>
      <c r="K192" s="115"/>
      <c r="L192" s="115"/>
      <c r="M192" s="115"/>
      <c r="O192" s="114"/>
      <c r="P192" s="114"/>
      <c r="Q192" s="114"/>
      <c r="R192" s="114"/>
      <c r="T192" s="114"/>
      <c r="U192" s="114"/>
    </row>
    <row r="193" customFormat="false" ht="15" hidden="false" customHeight="false" outlineLevel="0" collapsed="false">
      <c r="I193" s="114"/>
      <c r="J193" s="115"/>
      <c r="K193" s="115"/>
      <c r="L193" s="115"/>
      <c r="M193" s="115"/>
      <c r="O193" s="114"/>
      <c r="P193" s="114"/>
      <c r="Q193" s="114"/>
      <c r="R193" s="114"/>
      <c r="T193" s="114"/>
      <c r="U193" s="114"/>
    </row>
    <row r="194" customFormat="false" ht="15" hidden="false" customHeight="false" outlineLevel="0" collapsed="false">
      <c r="I194" s="114"/>
      <c r="J194" s="115"/>
      <c r="K194" s="115"/>
      <c r="L194" s="115"/>
      <c r="M194" s="115"/>
      <c r="O194" s="114"/>
      <c r="P194" s="114"/>
      <c r="Q194" s="114"/>
      <c r="R194" s="114"/>
      <c r="T194" s="114"/>
      <c r="U194" s="114"/>
    </row>
    <row r="195" customFormat="false" ht="15" hidden="false" customHeight="false" outlineLevel="0" collapsed="false">
      <c r="I195" s="114"/>
      <c r="J195" s="115"/>
      <c r="K195" s="115"/>
      <c r="L195" s="115"/>
      <c r="M195" s="115"/>
      <c r="O195" s="114"/>
      <c r="P195" s="114"/>
      <c r="Q195" s="114"/>
      <c r="R195" s="114"/>
      <c r="T195" s="114"/>
      <c r="U195" s="114"/>
    </row>
    <row r="196" customFormat="false" ht="15" hidden="false" customHeight="false" outlineLevel="0" collapsed="false">
      <c r="I196" s="114"/>
      <c r="J196" s="115"/>
      <c r="K196" s="115"/>
      <c r="L196" s="115"/>
      <c r="M196" s="115"/>
      <c r="O196" s="114"/>
      <c r="P196" s="114"/>
      <c r="Q196" s="114"/>
      <c r="R196" s="114"/>
      <c r="T196" s="114"/>
      <c r="U196" s="114"/>
    </row>
    <row r="197" customFormat="false" ht="15" hidden="false" customHeight="false" outlineLevel="0" collapsed="false">
      <c r="I197" s="114"/>
      <c r="J197" s="115"/>
      <c r="K197" s="115"/>
      <c r="L197" s="115"/>
      <c r="M197" s="115"/>
      <c r="O197" s="114"/>
      <c r="P197" s="114"/>
      <c r="Q197" s="114"/>
      <c r="R197" s="114"/>
      <c r="T197" s="114"/>
      <c r="U197" s="114"/>
    </row>
    <row r="198" customFormat="false" ht="15" hidden="false" customHeight="false" outlineLevel="0" collapsed="false">
      <c r="I198" s="114"/>
      <c r="J198" s="115"/>
      <c r="K198" s="115"/>
      <c r="L198" s="115"/>
      <c r="M198" s="115"/>
      <c r="O198" s="114"/>
      <c r="P198" s="114"/>
      <c r="Q198" s="114"/>
      <c r="R198" s="114"/>
      <c r="T198" s="114"/>
      <c r="U198" s="114"/>
    </row>
    <row r="199" customFormat="false" ht="15" hidden="false" customHeight="false" outlineLevel="0" collapsed="false">
      <c r="I199" s="114"/>
      <c r="J199" s="115"/>
      <c r="K199" s="115"/>
      <c r="L199" s="115"/>
      <c r="M199" s="115"/>
      <c r="O199" s="114"/>
      <c r="P199" s="114"/>
      <c r="Q199" s="114"/>
      <c r="R199" s="114"/>
      <c r="T199" s="114"/>
      <c r="U199" s="114"/>
    </row>
    <row r="200" customFormat="false" ht="15" hidden="false" customHeight="false" outlineLevel="0" collapsed="false">
      <c r="I200" s="114"/>
      <c r="J200" s="115"/>
      <c r="K200" s="115"/>
      <c r="L200" s="115"/>
      <c r="M200" s="115"/>
      <c r="O200" s="114"/>
      <c r="P200" s="114"/>
      <c r="Q200" s="114"/>
      <c r="R200" s="114"/>
      <c r="T200" s="114"/>
      <c r="U200" s="114"/>
    </row>
    <row r="201" customFormat="false" ht="15" hidden="false" customHeight="false" outlineLevel="0" collapsed="false">
      <c r="I201" s="114"/>
      <c r="J201" s="115"/>
      <c r="K201" s="115"/>
      <c r="L201" s="115"/>
      <c r="M201" s="115"/>
      <c r="O201" s="114"/>
      <c r="P201" s="114"/>
      <c r="Q201" s="114"/>
      <c r="R201" s="114"/>
      <c r="T201" s="114"/>
      <c r="U201" s="114"/>
    </row>
    <row r="202" customFormat="false" ht="15" hidden="false" customHeight="false" outlineLevel="0" collapsed="false">
      <c r="I202" s="114"/>
      <c r="J202" s="115"/>
      <c r="K202" s="115"/>
      <c r="L202" s="115"/>
      <c r="M202" s="115"/>
      <c r="O202" s="114"/>
      <c r="P202" s="114"/>
      <c r="Q202" s="114"/>
      <c r="R202" s="114"/>
      <c r="T202" s="114"/>
      <c r="U202" s="114"/>
    </row>
    <row r="203" customFormat="false" ht="15" hidden="false" customHeight="false" outlineLevel="0" collapsed="false">
      <c r="I203" s="114"/>
      <c r="J203" s="115"/>
      <c r="K203" s="115"/>
      <c r="L203" s="115"/>
      <c r="M203" s="115"/>
      <c r="O203" s="114"/>
      <c r="P203" s="114"/>
      <c r="Q203" s="114"/>
      <c r="R203" s="114"/>
      <c r="T203" s="114"/>
      <c r="U203" s="114"/>
    </row>
    <row r="204" customFormat="false" ht="15" hidden="false" customHeight="false" outlineLevel="0" collapsed="false">
      <c r="I204" s="114"/>
      <c r="J204" s="115"/>
      <c r="K204" s="115"/>
      <c r="L204" s="115"/>
      <c r="M204" s="115"/>
      <c r="O204" s="114"/>
      <c r="P204" s="114"/>
      <c r="Q204" s="114"/>
      <c r="R204" s="114"/>
      <c r="T204" s="114"/>
      <c r="U204" s="114"/>
    </row>
    <row r="205" customFormat="false" ht="15" hidden="false" customHeight="false" outlineLevel="0" collapsed="false">
      <c r="I205" s="114"/>
      <c r="J205" s="115"/>
      <c r="K205" s="115"/>
      <c r="L205" s="115"/>
      <c r="M205" s="115"/>
      <c r="O205" s="114"/>
      <c r="P205" s="114"/>
      <c r="Q205" s="114"/>
      <c r="R205" s="114"/>
      <c r="T205" s="114"/>
      <c r="U205" s="114"/>
    </row>
    <row r="206" customFormat="false" ht="15" hidden="false" customHeight="false" outlineLevel="0" collapsed="false">
      <c r="I206" s="114"/>
      <c r="J206" s="115"/>
      <c r="K206" s="115"/>
      <c r="L206" s="115"/>
      <c r="M206" s="115"/>
      <c r="O206" s="114"/>
      <c r="P206" s="114"/>
      <c r="Q206" s="114"/>
      <c r="R206" s="114"/>
      <c r="T206" s="114"/>
      <c r="U206" s="114"/>
    </row>
    <row r="207" customFormat="false" ht="15" hidden="false" customHeight="false" outlineLevel="0" collapsed="false">
      <c r="I207" s="114"/>
      <c r="J207" s="115"/>
      <c r="K207" s="115"/>
      <c r="L207" s="115"/>
      <c r="M207" s="115"/>
      <c r="O207" s="114"/>
      <c r="P207" s="114"/>
      <c r="Q207" s="114"/>
      <c r="R207" s="114"/>
      <c r="T207" s="114"/>
      <c r="U207" s="114"/>
    </row>
    <row r="208" customFormat="false" ht="15" hidden="false" customHeight="false" outlineLevel="0" collapsed="false">
      <c r="I208" s="114"/>
      <c r="J208" s="115"/>
      <c r="K208" s="115"/>
      <c r="L208" s="115"/>
      <c r="M208" s="115"/>
      <c r="O208" s="114"/>
      <c r="P208" s="114"/>
      <c r="Q208" s="114"/>
      <c r="R208" s="114"/>
      <c r="T208" s="114"/>
      <c r="U208" s="114"/>
    </row>
    <row r="209" customFormat="false" ht="15" hidden="false" customHeight="false" outlineLevel="0" collapsed="false">
      <c r="I209" s="114"/>
      <c r="J209" s="115"/>
      <c r="K209" s="115"/>
      <c r="L209" s="115"/>
      <c r="M209" s="115"/>
      <c r="O209" s="114"/>
      <c r="P209" s="114"/>
      <c r="Q209" s="114"/>
      <c r="R209" s="114"/>
      <c r="T209" s="114"/>
      <c r="U209" s="114"/>
    </row>
    <row r="210" customFormat="false" ht="15" hidden="false" customHeight="false" outlineLevel="0" collapsed="false">
      <c r="I210" s="114"/>
      <c r="J210" s="115"/>
      <c r="K210" s="115"/>
      <c r="L210" s="115"/>
      <c r="M210" s="115"/>
      <c r="O210" s="114"/>
      <c r="P210" s="114"/>
      <c r="Q210" s="114"/>
      <c r="R210" s="114"/>
      <c r="T210" s="114"/>
      <c r="U210" s="114"/>
    </row>
    <row r="211" customFormat="false" ht="15" hidden="false" customHeight="false" outlineLevel="0" collapsed="false">
      <c r="I211" s="114"/>
      <c r="J211" s="115"/>
      <c r="K211" s="115"/>
      <c r="L211" s="115"/>
      <c r="M211" s="115"/>
      <c r="O211" s="114"/>
      <c r="P211" s="114"/>
      <c r="Q211" s="114"/>
      <c r="R211" s="114"/>
      <c r="T211" s="114"/>
      <c r="U211" s="114"/>
    </row>
    <row r="212" customFormat="false" ht="15" hidden="false" customHeight="false" outlineLevel="0" collapsed="false">
      <c r="I212" s="114"/>
      <c r="J212" s="115"/>
      <c r="K212" s="115"/>
      <c r="L212" s="115"/>
      <c r="M212" s="115"/>
      <c r="O212" s="114"/>
      <c r="P212" s="114"/>
      <c r="Q212" s="114"/>
      <c r="R212" s="114"/>
      <c r="T212" s="114"/>
      <c r="U212" s="114"/>
    </row>
    <row r="213" customFormat="false" ht="15" hidden="false" customHeight="false" outlineLevel="0" collapsed="false">
      <c r="I213" s="114"/>
      <c r="J213" s="115"/>
      <c r="K213" s="115"/>
      <c r="L213" s="115"/>
      <c r="M213" s="115"/>
      <c r="O213" s="114"/>
      <c r="P213" s="114"/>
      <c r="Q213" s="114"/>
      <c r="R213" s="114"/>
      <c r="T213" s="114"/>
      <c r="U213" s="114"/>
    </row>
    <row r="214" customFormat="false" ht="15" hidden="false" customHeight="false" outlineLevel="0" collapsed="false">
      <c r="I214" s="114"/>
      <c r="J214" s="115"/>
      <c r="K214" s="115"/>
      <c r="L214" s="115"/>
      <c r="M214" s="115"/>
      <c r="O214" s="114"/>
      <c r="P214" s="114"/>
      <c r="Q214" s="114"/>
      <c r="R214" s="114"/>
      <c r="T214" s="114"/>
      <c r="U214" s="114"/>
    </row>
    <row r="215" customFormat="false" ht="15" hidden="false" customHeight="false" outlineLevel="0" collapsed="false">
      <c r="I215" s="114"/>
      <c r="J215" s="115"/>
      <c r="K215" s="115"/>
      <c r="L215" s="115"/>
      <c r="M215" s="115"/>
      <c r="O215" s="114"/>
      <c r="P215" s="114"/>
      <c r="Q215" s="114"/>
      <c r="R215" s="114"/>
      <c r="T215" s="114"/>
      <c r="U215" s="114"/>
    </row>
    <row r="216" customFormat="false" ht="15" hidden="false" customHeight="false" outlineLevel="0" collapsed="false">
      <c r="I216" s="114"/>
      <c r="J216" s="115"/>
      <c r="K216" s="115"/>
      <c r="L216" s="115"/>
      <c r="M216" s="115"/>
      <c r="O216" s="114"/>
      <c r="P216" s="114"/>
      <c r="Q216" s="114"/>
      <c r="R216" s="114"/>
      <c r="T216" s="114"/>
      <c r="U216" s="114"/>
    </row>
    <row r="217" customFormat="false" ht="15" hidden="false" customHeight="false" outlineLevel="0" collapsed="false">
      <c r="I217" s="114"/>
      <c r="J217" s="115"/>
      <c r="K217" s="115"/>
      <c r="L217" s="115"/>
      <c r="M217" s="115"/>
      <c r="O217" s="114"/>
      <c r="P217" s="114"/>
      <c r="Q217" s="114"/>
      <c r="R217" s="114"/>
      <c r="T217" s="114"/>
      <c r="U217" s="114"/>
    </row>
    <row r="218" customFormat="false" ht="15" hidden="false" customHeight="false" outlineLevel="0" collapsed="false">
      <c r="I218" s="114"/>
      <c r="J218" s="115"/>
      <c r="K218" s="115"/>
      <c r="L218" s="115"/>
      <c r="M218" s="115"/>
      <c r="O218" s="114"/>
      <c r="P218" s="114"/>
      <c r="Q218" s="114"/>
      <c r="R218" s="114"/>
      <c r="T218" s="114"/>
      <c r="U218" s="114"/>
    </row>
    <row r="219" customFormat="false" ht="15" hidden="false" customHeight="false" outlineLevel="0" collapsed="false">
      <c r="I219" s="114"/>
      <c r="J219" s="115"/>
      <c r="K219" s="115"/>
      <c r="L219" s="115"/>
      <c r="M219" s="115"/>
      <c r="O219" s="114"/>
      <c r="P219" s="114"/>
      <c r="Q219" s="114"/>
      <c r="R219" s="114"/>
      <c r="T219" s="114"/>
      <c r="U219" s="114"/>
    </row>
    <row r="220" customFormat="false" ht="15" hidden="false" customHeight="false" outlineLevel="0" collapsed="false">
      <c r="I220" s="114"/>
      <c r="J220" s="115"/>
      <c r="K220" s="115"/>
      <c r="L220" s="115"/>
      <c r="M220" s="115"/>
      <c r="O220" s="114"/>
      <c r="P220" s="114"/>
      <c r="Q220" s="114"/>
      <c r="R220" s="114"/>
      <c r="T220" s="114"/>
      <c r="U220" s="114"/>
    </row>
    <row r="221" customFormat="false" ht="15" hidden="false" customHeight="false" outlineLevel="0" collapsed="false">
      <c r="I221" s="114"/>
      <c r="J221" s="115"/>
      <c r="K221" s="115"/>
      <c r="L221" s="115"/>
      <c r="M221" s="115"/>
      <c r="O221" s="114"/>
      <c r="P221" s="114"/>
      <c r="Q221" s="114"/>
      <c r="R221" s="114"/>
      <c r="T221" s="114"/>
      <c r="U221" s="114"/>
    </row>
    <row r="222" customFormat="false" ht="15" hidden="false" customHeight="false" outlineLevel="0" collapsed="false">
      <c r="I222" s="114"/>
      <c r="J222" s="115"/>
      <c r="K222" s="115"/>
      <c r="L222" s="115"/>
      <c r="M222" s="115"/>
      <c r="O222" s="114"/>
      <c r="P222" s="114"/>
      <c r="Q222" s="114"/>
      <c r="R222" s="114"/>
      <c r="T222" s="114"/>
      <c r="U222" s="114"/>
    </row>
    <row r="223" customFormat="false" ht="15" hidden="false" customHeight="false" outlineLevel="0" collapsed="false">
      <c r="I223" s="114"/>
      <c r="J223" s="115"/>
      <c r="K223" s="115"/>
      <c r="L223" s="115"/>
      <c r="M223" s="115"/>
      <c r="O223" s="114"/>
      <c r="P223" s="114"/>
      <c r="Q223" s="114"/>
      <c r="R223" s="114"/>
      <c r="T223" s="114"/>
      <c r="U223" s="114"/>
    </row>
    <row r="224" customFormat="false" ht="15" hidden="false" customHeight="false" outlineLevel="0" collapsed="false">
      <c r="I224" s="114"/>
      <c r="J224" s="115"/>
      <c r="K224" s="115"/>
      <c r="L224" s="115"/>
      <c r="M224" s="115"/>
      <c r="O224" s="114"/>
      <c r="P224" s="114"/>
      <c r="Q224" s="114"/>
      <c r="R224" s="114"/>
      <c r="T224" s="114"/>
      <c r="U224" s="114"/>
    </row>
    <row r="225" customFormat="false" ht="15" hidden="false" customHeight="false" outlineLevel="0" collapsed="false">
      <c r="I225" s="114"/>
      <c r="J225" s="115"/>
      <c r="K225" s="115"/>
      <c r="L225" s="115"/>
      <c r="M225" s="115"/>
      <c r="O225" s="114"/>
      <c r="P225" s="114"/>
      <c r="Q225" s="114"/>
      <c r="R225" s="114"/>
      <c r="T225" s="114"/>
      <c r="U225" s="114"/>
    </row>
    <row r="226" customFormat="false" ht="15" hidden="false" customHeight="false" outlineLevel="0" collapsed="false">
      <c r="I226" s="114"/>
      <c r="J226" s="115"/>
      <c r="K226" s="115"/>
      <c r="L226" s="115"/>
      <c r="M226" s="115"/>
      <c r="O226" s="114"/>
      <c r="P226" s="114"/>
      <c r="Q226" s="114"/>
      <c r="R226" s="114"/>
      <c r="T226" s="114"/>
      <c r="U226" s="114"/>
    </row>
    <row r="227" customFormat="false" ht="15" hidden="false" customHeight="false" outlineLevel="0" collapsed="false">
      <c r="I227" s="114"/>
      <c r="J227" s="115"/>
      <c r="K227" s="115"/>
      <c r="L227" s="115"/>
      <c r="M227" s="115"/>
      <c r="O227" s="114"/>
      <c r="P227" s="114"/>
      <c r="Q227" s="114"/>
      <c r="R227" s="114"/>
      <c r="T227" s="114"/>
      <c r="U227" s="114"/>
    </row>
    <row r="228" customFormat="false" ht="15" hidden="false" customHeight="false" outlineLevel="0" collapsed="false">
      <c r="I228" s="114"/>
      <c r="J228" s="115"/>
      <c r="K228" s="115"/>
      <c r="L228" s="115"/>
      <c r="M228" s="115"/>
      <c r="O228" s="114"/>
      <c r="P228" s="114"/>
      <c r="Q228" s="114"/>
      <c r="R228" s="114"/>
      <c r="T228" s="114"/>
      <c r="U228" s="114"/>
    </row>
    <row r="229" customFormat="false" ht="15" hidden="false" customHeight="false" outlineLevel="0" collapsed="false">
      <c r="I229" s="114"/>
      <c r="J229" s="115"/>
      <c r="K229" s="115"/>
      <c r="L229" s="115"/>
      <c r="M229" s="115"/>
      <c r="O229" s="114"/>
      <c r="P229" s="114"/>
      <c r="Q229" s="114"/>
      <c r="R229" s="114"/>
      <c r="T229" s="114"/>
      <c r="U229" s="114"/>
    </row>
    <row r="230" customFormat="false" ht="15" hidden="false" customHeight="false" outlineLevel="0" collapsed="false">
      <c r="I230" s="114"/>
      <c r="J230" s="115"/>
      <c r="K230" s="115"/>
      <c r="L230" s="115"/>
      <c r="M230" s="115"/>
      <c r="O230" s="114"/>
      <c r="P230" s="114"/>
      <c r="Q230" s="114"/>
      <c r="R230" s="114"/>
      <c r="T230" s="114"/>
      <c r="U230" s="114"/>
    </row>
    <row r="231" customFormat="false" ht="15" hidden="false" customHeight="false" outlineLevel="0" collapsed="false">
      <c r="I231" s="114"/>
      <c r="J231" s="115"/>
      <c r="K231" s="115"/>
      <c r="L231" s="115"/>
      <c r="M231" s="115"/>
      <c r="O231" s="114"/>
      <c r="P231" s="114"/>
      <c r="Q231" s="114"/>
      <c r="R231" s="114"/>
      <c r="T231" s="114"/>
      <c r="U231" s="114"/>
    </row>
    <row r="232" customFormat="false" ht="15" hidden="false" customHeight="false" outlineLevel="0" collapsed="false">
      <c r="I232" s="114"/>
      <c r="J232" s="115"/>
      <c r="K232" s="115"/>
      <c r="L232" s="115"/>
      <c r="M232" s="115"/>
      <c r="O232" s="114"/>
      <c r="P232" s="114"/>
      <c r="Q232" s="114"/>
      <c r="R232" s="114"/>
      <c r="T232" s="114"/>
      <c r="U232" s="114"/>
    </row>
    <row r="233" customFormat="false" ht="15" hidden="false" customHeight="false" outlineLevel="0" collapsed="false">
      <c r="I233" s="114"/>
      <c r="J233" s="115"/>
      <c r="K233" s="115"/>
      <c r="L233" s="115"/>
      <c r="M233" s="115"/>
      <c r="O233" s="114"/>
      <c r="P233" s="114"/>
      <c r="Q233" s="114"/>
      <c r="R233" s="114"/>
      <c r="T233" s="114"/>
      <c r="U233" s="114"/>
    </row>
    <row r="234" customFormat="false" ht="15" hidden="false" customHeight="false" outlineLevel="0" collapsed="false">
      <c r="I234" s="114"/>
      <c r="J234" s="115"/>
      <c r="K234" s="115"/>
      <c r="L234" s="115"/>
      <c r="M234" s="115"/>
      <c r="O234" s="114"/>
      <c r="P234" s="114"/>
      <c r="Q234" s="114"/>
      <c r="R234" s="114"/>
      <c r="T234" s="114"/>
      <c r="U234" s="114"/>
    </row>
    <row r="235" customFormat="false" ht="15" hidden="false" customHeight="false" outlineLevel="0" collapsed="false">
      <c r="I235" s="114"/>
      <c r="J235" s="115"/>
      <c r="K235" s="115"/>
      <c r="L235" s="115"/>
      <c r="M235" s="115"/>
      <c r="O235" s="114"/>
      <c r="P235" s="114"/>
      <c r="Q235" s="114"/>
      <c r="R235" s="114"/>
      <c r="T235" s="114"/>
      <c r="U235" s="114"/>
    </row>
    <row r="236" customFormat="false" ht="15" hidden="false" customHeight="false" outlineLevel="0" collapsed="false">
      <c r="I236" s="114"/>
      <c r="J236" s="115"/>
      <c r="K236" s="115"/>
      <c r="L236" s="115"/>
      <c r="M236" s="115"/>
      <c r="O236" s="114"/>
      <c r="P236" s="114"/>
      <c r="Q236" s="114"/>
      <c r="R236" s="114"/>
      <c r="T236" s="114"/>
      <c r="U236" s="114"/>
    </row>
    <row r="237" customFormat="false" ht="15" hidden="false" customHeight="false" outlineLevel="0" collapsed="false">
      <c r="I237" s="114"/>
      <c r="J237" s="115"/>
      <c r="K237" s="115"/>
      <c r="L237" s="115"/>
      <c r="M237" s="115"/>
      <c r="O237" s="114"/>
      <c r="P237" s="114"/>
      <c r="Q237" s="114"/>
      <c r="R237" s="114"/>
      <c r="T237" s="114"/>
      <c r="U237" s="114"/>
    </row>
    <row r="238" customFormat="false" ht="15" hidden="false" customHeight="false" outlineLevel="0" collapsed="false">
      <c r="I238" s="114"/>
      <c r="J238" s="115"/>
      <c r="K238" s="115"/>
      <c r="L238" s="115"/>
      <c r="M238" s="115"/>
      <c r="O238" s="114"/>
      <c r="P238" s="114"/>
      <c r="Q238" s="114"/>
      <c r="R238" s="114"/>
      <c r="T238" s="114"/>
      <c r="U238" s="114"/>
    </row>
    <row r="239" customFormat="false" ht="15" hidden="false" customHeight="false" outlineLevel="0" collapsed="false">
      <c r="I239" s="114"/>
      <c r="J239" s="115"/>
      <c r="K239" s="115"/>
      <c r="L239" s="115"/>
      <c r="M239" s="115"/>
      <c r="O239" s="114"/>
      <c r="P239" s="114"/>
      <c r="Q239" s="114"/>
      <c r="R239" s="114"/>
      <c r="T239" s="114"/>
      <c r="U239" s="114"/>
    </row>
    <row r="240" customFormat="false" ht="15" hidden="false" customHeight="false" outlineLevel="0" collapsed="false">
      <c r="I240" s="114"/>
      <c r="J240" s="115"/>
      <c r="K240" s="115"/>
      <c r="L240" s="115"/>
      <c r="M240" s="115"/>
      <c r="O240" s="114"/>
      <c r="P240" s="114"/>
      <c r="Q240" s="114"/>
      <c r="R240" s="114"/>
      <c r="T240" s="114"/>
      <c r="U240" s="114"/>
    </row>
    <row r="241" customFormat="false" ht="15" hidden="false" customHeight="false" outlineLevel="0" collapsed="false">
      <c r="I241" s="114"/>
      <c r="J241" s="115"/>
      <c r="K241" s="115"/>
      <c r="L241" s="115"/>
      <c r="M241" s="115"/>
      <c r="O241" s="114"/>
      <c r="P241" s="114"/>
      <c r="Q241" s="114"/>
      <c r="R241" s="114"/>
      <c r="T241" s="114"/>
      <c r="U241" s="114"/>
    </row>
    <row r="242" customFormat="false" ht="15" hidden="false" customHeight="false" outlineLevel="0" collapsed="false">
      <c r="I242" s="114"/>
      <c r="J242" s="115"/>
      <c r="K242" s="115"/>
      <c r="L242" s="115"/>
      <c r="M242" s="115"/>
      <c r="O242" s="114"/>
      <c r="P242" s="114"/>
      <c r="Q242" s="114"/>
      <c r="R242" s="114"/>
      <c r="T242" s="114"/>
      <c r="U242" s="114"/>
    </row>
    <row r="243" customFormat="false" ht="15" hidden="false" customHeight="false" outlineLevel="0" collapsed="false">
      <c r="I243" s="114"/>
      <c r="J243" s="115"/>
      <c r="K243" s="115"/>
      <c r="L243" s="115"/>
      <c r="M243" s="115"/>
      <c r="O243" s="114"/>
      <c r="P243" s="114"/>
      <c r="Q243" s="114"/>
      <c r="R243" s="114"/>
      <c r="T243" s="114"/>
      <c r="U243" s="114"/>
    </row>
    <row r="244" customFormat="false" ht="15" hidden="false" customHeight="false" outlineLevel="0" collapsed="false">
      <c r="I244" s="114"/>
      <c r="J244" s="115"/>
      <c r="K244" s="115"/>
      <c r="L244" s="115"/>
      <c r="M244" s="115"/>
      <c r="O244" s="114"/>
      <c r="P244" s="114"/>
      <c r="Q244" s="114"/>
      <c r="R244" s="114"/>
      <c r="T244" s="114"/>
      <c r="U244" s="114"/>
    </row>
    <row r="245" customFormat="false" ht="15" hidden="false" customHeight="false" outlineLevel="0" collapsed="false">
      <c r="I245" s="114"/>
      <c r="J245" s="115"/>
      <c r="K245" s="115"/>
      <c r="L245" s="115"/>
      <c r="M245" s="115"/>
      <c r="O245" s="114"/>
      <c r="P245" s="114"/>
      <c r="Q245" s="114"/>
      <c r="R245" s="114"/>
      <c r="T245" s="114"/>
      <c r="U245" s="114"/>
    </row>
    <row r="246" customFormat="false" ht="15" hidden="false" customHeight="false" outlineLevel="0" collapsed="false">
      <c r="I246" s="114"/>
      <c r="J246" s="115"/>
      <c r="K246" s="115"/>
      <c r="L246" s="115"/>
      <c r="M246" s="115"/>
      <c r="O246" s="114"/>
      <c r="P246" s="114"/>
      <c r="Q246" s="114"/>
      <c r="R246" s="114"/>
      <c r="T246" s="114"/>
      <c r="U246" s="114"/>
    </row>
    <row r="247" customFormat="false" ht="15" hidden="false" customHeight="false" outlineLevel="0" collapsed="false">
      <c r="I247" s="114"/>
      <c r="J247" s="115"/>
      <c r="K247" s="115"/>
      <c r="L247" s="115"/>
      <c r="M247" s="115"/>
      <c r="O247" s="114"/>
      <c r="P247" s="114"/>
      <c r="Q247" s="114"/>
      <c r="R247" s="114"/>
      <c r="T247" s="114"/>
      <c r="U247" s="114"/>
    </row>
    <row r="248" customFormat="false" ht="15" hidden="false" customHeight="false" outlineLevel="0" collapsed="false">
      <c r="I248" s="114"/>
      <c r="J248" s="115"/>
      <c r="K248" s="115"/>
      <c r="L248" s="115"/>
      <c r="M248" s="115"/>
      <c r="O248" s="114"/>
      <c r="P248" s="114"/>
      <c r="Q248" s="114"/>
      <c r="R248" s="114"/>
      <c r="T248" s="114"/>
      <c r="U248" s="114"/>
    </row>
    <row r="249" customFormat="false" ht="15" hidden="false" customHeight="false" outlineLevel="0" collapsed="false">
      <c r="I249" s="114"/>
      <c r="J249" s="115"/>
      <c r="K249" s="115"/>
      <c r="L249" s="115"/>
      <c r="M249" s="115"/>
      <c r="O249" s="114"/>
      <c r="P249" s="114"/>
      <c r="Q249" s="114"/>
      <c r="R249" s="114"/>
      <c r="T249" s="114"/>
      <c r="U249" s="114"/>
    </row>
    <row r="250" customFormat="false" ht="15" hidden="false" customHeight="false" outlineLevel="0" collapsed="false">
      <c r="I250" s="114"/>
      <c r="J250" s="115"/>
      <c r="K250" s="115"/>
      <c r="L250" s="115"/>
      <c r="M250" s="115"/>
      <c r="O250" s="114"/>
      <c r="P250" s="114"/>
      <c r="Q250" s="114"/>
      <c r="R250" s="114"/>
      <c r="T250" s="114"/>
      <c r="U250" s="114"/>
    </row>
    <row r="251" customFormat="false" ht="15" hidden="false" customHeight="false" outlineLevel="0" collapsed="false">
      <c r="I251" s="114"/>
      <c r="J251" s="115"/>
      <c r="K251" s="115"/>
      <c r="L251" s="115"/>
      <c r="M251" s="115"/>
      <c r="O251" s="114"/>
      <c r="P251" s="114"/>
      <c r="Q251" s="114"/>
      <c r="R251" s="114"/>
      <c r="T251" s="114"/>
      <c r="U251" s="114"/>
    </row>
    <row r="252" customFormat="false" ht="15" hidden="false" customHeight="false" outlineLevel="0" collapsed="false">
      <c r="I252" s="114"/>
      <c r="J252" s="115"/>
      <c r="K252" s="115"/>
      <c r="L252" s="115"/>
      <c r="M252" s="115"/>
      <c r="O252" s="114"/>
      <c r="P252" s="114"/>
      <c r="Q252" s="114"/>
      <c r="R252" s="114"/>
      <c r="T252" s="114"/>
      <c r="U252" s="114"/>
    </row>
    <row r="253" customFormat="false" ht="15" hidden="false" customHeight="false" outlineLevel="0" collapsed="false">
      <c r="I253" s="114"/>
      <c r="J253" s="115"/>
      <c r="K253" s="115"/>
      <c r="L253" s="115"/>
      <c r="M253" s="115"/>
      <c r="O253" s="114"/>
      <c r="P253" s="114"/>
      <c r="Q253" s="114"/>
      <c r="R253" s="114"/>
      <c r="T253" s="114"/>
      <c r="U253" s="114"/>
    </row>
    <row r="254" customFormat="false" ht="15" hidden="false" customHeight="false" outlineLevel="0" collapsed="false">
      <c r="I254" s="114"/>
      <c r="J254" s="115"/>
      <c r="K254" s="115"/>
      <c r="L254" s="115"/>
      <c r="M254" s="115"/>
      <c r="O254" s="114"/>
      <c r="P254" s="114"/>
      <c r="Q254" s="114"/>
      <c r="R254" s="114"/>
      <c r="T254" s="114"/>
      <c r="U254" s="114"/>
    </row>
    <row r="255" customFormat="false" ht="15" hidden="false" customHeight="false" outlineLevel="0" collapsed="false">
      <c r="I255" s="114"/>
      <c r="J255" s="115"/>
      <c r="K255" s="115"/>
      <c r="L255" s="115"/>
      <c r="M255" s="115"/>
      <c r="O255" s="114"/>
      <c r="P255" s="114"/>
      <c r="Q255" s="114"/>
      <c r="R255" s="114"/>
      <c r="T255" s="114"/>
      <c r="U255" s="114"/>
    </row>
    <row r="256" customFormat="false" ht="15" hidden="false" customHeight="false" outlineLevel="0" collapsed="false">
      <c r="I256" s="114"/>
      <c r="J256" s="115"/>
      <c r="K256" s="115"/>
      <c r="L256" s="115"/>
      <c r="M256" s="115"/>
      <c r="O256" s="114"/>
      <c r="P256" s="114"/>
      <c r="Q256" s="114"/>
      <c r="R256" s="114"/>
      <c r="T256" s="114"/>
      <c r="U256" s="114"/>
    </row>
    <row r="257" customFormat="false" ht="15" hidden="false" customHeight="false" outlineLevel="0" collapsed="false">
      <c r="I257" s="114"/>
      <c r="J257" s="115"/>
      <c r="K257" s="115"/>
      <c r="L257" s="115"/>
      <c r="M257" s="115"/>
      <c r="O257" s="114"/>
      <c r="P257" s="114"/>
      <c r="Q257" s="114"/>
      <c r="R257" s="114"/>
      <c r="T257" s="114"/>
      <c r="U257" s="114"/>
    </row>
    <row r="258" customFormat="false" ht="15" hidden="false" customHeight="false" outlineLevel="0" collapsed="false">
      <c r="I258" s="114"/>
      <c r="J258" s="115"/>
      <c r="K258" s="115"/>
      <c r="L258" s="115"/>
      <c r="M258" s="115"/>
      <c r="O258" s="114"/>
      <c r="P258" s="114"/>
      <c r="Q258" s="114"/>
      <c r="R258" s="114"/>
      <c r="T258" s="114"/>
      <c r="U258" s="114"/>
    </row>
    <row r="259" customFormat="false" ht="15" hidden="false" customHeight="false" outlineLevel="0" collapsed="false">
      <c r="I259" s="114"/>
      <c r="J259" s="115"/>
      <c r="K259" s="115"/>
      <c r="L259" s="115"/>
      <c r="M259" s="115"/>
      <c r="O259" s="114"/>
      <c r="P259" s="114"/>
      <c r="Q259" s="114"/>
      <c r="R259" s="114"/>
      <c r="T259" s="114"/>
      <c r="U259" s="114"/>
    </row>
    <row r="260" customFormat="false" ht="15" hidden="false" customHeight="false" outlineLevel="0" collapsed="false">
      <c r="I260" s="114"/>
      <c r="J260" s="115"/>
      <c r="K260" s="115"/>
      <c r="L260" s="115"/>
      <c r="M260" s="115"/>
      <c r="O260" s="114"/>
      <c r="P260" s="114"/>
      <c r="Q260" s="114"/>
      <c r="R260" s="114"/>
      <c r="T260" s="114"/>
      <c r="U260" s="114"/>
    </row>
    <row r="261" customFormat="false" ht="15" hidden="false" customHeight="false" outlineLevel="0" collapsed="false">
      <c r="I261" s="114"/>
      <c r="J261" s="115"/>
      <c r="K261" s="115"/>
      <c r="L261" s="115"/>
      <c r="M261" s="115"/>
      <c r="O261" s="114"/>
      <c r="P261" s="114"/>
      <c r="Q261" s="114"/>
      <c r="R261" s="114"/>
      <c r="T261" s="114"/>
      <c r="U261" s="114"/>
    </row>
    <row r="262" customFormat="false" ht="15" hidden="false" customHeight="false" outlineLevel="0" collapsed="false">
      <c r="I262" s="114"/>
      <c r="J262" s="115"/>
      <c r="K262" s="115"/>
      <c r="L262" s="115"/>
      <c r="M262" s="115"/>
      <c r="O262" s="114"/>
      <c r="P262" s="114"/>
      <c r="Q262" s="114"/>
      <c r="R262" s="114"/>
      <c r="T262" s="114"/>
      <c r="U262" s="114"/>
    </row>
    <row r="263" customFormat="false" ht="15" hidden="false" customHeight="false" outlineLevel="0" collapsed="false">
      <c r="I263" s="114"/>
      <c r="J263" s="115"/>
      <c r="K263" s="115"/>
      <c r="L263" s="115"/>
      <c r="M263" s="115"/>
      <c r="O263" s="114"/>
      <c r="P263" s="114"/>
      <c r="Q263" s="114"/>
      <c r="R263" s="114"/>
      <c r="T263" s="114"/>
      <c r="U263" s="114"/>
    </row>
    <row r="264" customFormat="false" ht="15" hidden="false" customHeight="false" outlineLevel="0" collapsed="false">
      <c r="I264" s="114"/>
      <c r="J264" s="115"/>
      <c r="K264" s="115"/>
      <c r="L264" s="115"/>
      <c r="M264" s="115"/>
      <c r="O264" s="114"/>
      <c r="P264" s="114"/>
      <c r="Q264" s="114"/>
      <c r="R264" s="114"/>
      <c r="T264" s="114"/>
      <c r="U264" s="114"/>
    </row>
    <row r="265" customFormat="false" ht="15" hidden="false" customHeight="false" outlineLevel="0" collapsed="false">
      <c r="I265" s="114"/>
      <c r="J265" s="115"/>
      <c r="K265" s="115"/>
      <c r="L265" s="115"/>
      <c r="M265" s="115"/>
      <c r="O265" s="114"/>
      <c r="P265" s="114"/>
      <c r="Q265" s="114"/>
      <c r="R265" s="114"/>
      <c r="T265" s="114"/>
      <c r="U265" s="114"/>
    </row>
    <row r="266" customFormat="false" ht="15" hidden="false" customHeight="false" outlineLevel="0" collapsed="false">
      <c r="I266" s="114"/>
      <c r="J266" s="115"/>
      <c r="K266" s="115"/>
      <c r="L266" s="115"/>
      <c r="M266" s="115"/>
      <c r="O266" s="114"/>
      <c r="P266" s="114"/>
      <c r="Q266" s="114"/>
      <c r="R266" s="114"/>
      <c r="T266" s="114"/>
      <c r="U266" s="114"/>
    </row>
    <row r="267" customFormat="false" ht="15" hidden="false" customHeight="false" outlineLevel="0" collapsed="false">
      <c r="I267" s="114"/>
      <c r="J267" s="115"/>
      <c r="K267" s="115"/>
      <c r="L267" s="115"/>
      <c r="M267" s="115"/>
      <c r="O267" s="114"/>
      <c r="P267" s="114"/>
      <c r="Q267" s="114"/>
      <c r="R267" s="114"/>
      <c r="T267" s="114"/>
      <c r="U267" s="114"/>
    </row>
    <row r="268" customFormat="false" ht="15" hidden="false" customHeight="false" outlineLevel="0" collapsed="false">
      <c r="I268" s="114"/>
      <c r="J268" s="115"/>
      <c r="K268" s="115"/>
      <c r="L268" s="115"/>
      <c r="M268" s="115"/>
      <c r="O268" s="114"/>
      <c r="P268" s="114"/>
      <c r="Q268" s="114"/>
      <c r="R268" s="114"/>
      <c r="T268" s="114"/>
      <c r="U268" s="114"/>
    </row>
    <row r="269" customFormat="false" ht="15" hidden="false" customHeight="false" outlineLevel="0" collapsed="false">
      <c r="I269" s="114"/>
      <c r="J269" s="115"/>
      <c r="K269" s="115"/>
      <c r="L269" s="115"/>
      <c r="M269" s="115"/>
      <c r="O269" s="114"/>
      <c r="P269" s="114"/>
      <c r="Q269" s="114"/>
      <c r="R269" s="114"/>
      <c r="T269" s="114"/>
      <c r="U269" s="114"/>
    </row>
    <row r="270" customFormat="false" ht="15" hidden="false" customHeight="false" outlineLevel="0" collapsed="false">
      <c r="I270" s="114"/>
      <c r="J270" s="115"/>
      <c r="K270" s="115"/>
      <c r="L270" s="115"/>
      <c r="M270" s="115"/>
      <c r="O270" s="114"/>
      <c r="P270" s="114"/>
      <c r="Q270" s="114"/>
      <c r="R270" s="114"/>
      <c r="T270" s="114"/>
      <c r="U270" s="114"/>
    </row>
    <row r="271" customFormat="false" ht="15" hidden="false" customHeight="false" outlineLevel="0" collapsed="false">
      <c r="I271" s="114"/>
      <c r="J271" s="115"/>
      <c r="K271" s="115"/>
      <c r="L271" s="115"/>
      <c r="M271" s="115"/>
      <c r="O271" s="114"/>
      <c r="P271" s="114"/>
      <c r="Q271" s="114"/>
      <c r="R271" s="114"/>
      <c r="T271" s="114"/>
      <c r="U271" s="114"/>
    </row>
    <row r="272" customFormat="false" ht="15" hidden="false" customHeight="false" outlineLevel="0" collapsed="false">
      <c r="I272" s="114"/>
      <c r="J272" s="115"/>
      <c r="K272" s="115"/>
      <c r="L272" s="115"/>
      <c r="M272" s="115"/>
      <c r="O272" s="114"/>
      <c r="P272" s="114"/>
      <c r="Q272" s="114"/>
      <c r="R272" s="114"/>
      <c r="T272" s="114"/>
      <c r="U272" s="114"/>
    </row>
    <row r="273" customFormat="false" ht="15" hidden="false" customHeight="false" outlineLevel="0" collapsed="false">
      <c r="I273" s="114"/>
      <c r="J273" s="115"/>
      <c r="K273" s="115"/>
      <c r="L273" s="115"/>
      <c r="M273" s="115"/>
      <c r="O273" s="114"/>
      <c r="P273" s="114"/>
      <c r="Q273" s="114"/>
      <c r="R273" s="114"/>
      <c r="T273" s="114"/>
      <c r="U273" s="114"/>
    </row>
    <row r="274" customFormat="false" ht="15" hidden="false" customHeight="false" outlineLevel="0" collapsed="false">
      <c r="I274" s="114"/>
      <c r="J274" s="115"/>
      <c r="K274" s="115"/>
      <c r="L274" s="115"/>
      <c r="M274" s="115"/>
      <c r="O274" s="114"/>
      <c r="P274" s="114"/>
      <c r="Q274" s="114"/>
      <c r="R274" s="114"/>
      <c r="T274" s="114"/>
      <c r="U274" s="114"/>
    </row>
    <row r="275" customFormat="false" ht="15" hidden="false" customHeight="false" outlineLevel="0" collapsed="false">
      <c r="I275" s="114"/>
      <c r="J275" s="115"/>
      <c r="K275" s="115"/>
      <c r="L275" s="115"/>
      <c r="M275" s="115"/>
      <c r="O275" s="114"/>
      <c r="P275" s="114"/>
      <c r="Q275" s="114"/>
      <c r="R275" s="114"/>
      <c r="T275" s="114"/>
      <c r="U275" s="114"/>
    </row>
    <row r="276" customFormat="false" ht="15" hidden="false" customHeight="false" outlineLevel="0" collapsed="false">
      <c r="I276" s="114"/>
      <c r="J276" s="115"/>
      <c r="K276" s="115"/>
      <c r="L276" s="115"/>
      <c r="M276" s="115"/>
      <c r="O276" s="114"/>
      <c r="P276" s="114"/>
      <c r="Q276" s="114"/>
      <c r="R276" s="114"/>
      <c r="T276" s="114"/>
      <c r="U276" s="114"/>
    </row>
    <row r="277" customFormat="false" ht="15" hidden="false" customHeight="false" outlineLevel="0" collapsed="false">
      <c r="I277" s="114"/>
      <c r="J277" s="115"/>
      <c r="K277" s="115"/>
      <c r="L277" s="115"/>
      <c r="M277" s="115"/>
      <c r="O277" s="114"/>
      <c r="P277" s="114"/>
      <c r="Q277" s="114"/>
      <c r="R277" s="114"/>
      <c r="T277" s="114"/>
      <c r="U277" s="114"/>
    </row>
    <row r="278" customFormat="false" ht="15" hidden="false" customHeight="false" outlineLevel="0" collapsed="false">
      <c r="I278" s="114"/>
      <c r="J278" s="115"/>
      <c r="K278" s="115"/>
      <c r="L278" s="115"/>
      <c r="M278" s="115"/>
      <c r="O278" s="114"/>
      <c r="P278" s="114"/>
      <c r="Q278" s="114"/>
      <c r="R278" s="114"/>
      <c r="T278" s="114"/>
      <c r="U278" s="114"/>
    </row>
    <row r="279" customFormat="false" ht="15" hidden="false" customHeight="false" outlineLevel="0" collapsed="false">
      <c r="I279" s="114"/>
      <c r="J279" s="115"/>
      <c r="K279" s="115"/>
      <c r="L279" s="115"/>
      <c r="M279" s="115"/>
      <c r="O279" s="114"/>
      <c r="P279" s="114"/>
      <c r="Q279" s="114"/>
      <c r="R279" s="114"/>
      <c r="T279" s="114"/>
      <c r="U279" s="114"/>
    </row>
    <row r="280" customFormat="false" ht="15" hidden="false" customHeight="false" outlineLevel="0" collapsed="false">
      <c r="I280" s="114"/>
      <c r="J280" s="115"/>
      <c r="K280" s="115"/>
      <c r="L280" s="115"/>
      <c r="M280" s="115"/>
      <c r="O280" s="114"/>
      <c r="P280" s="114"/>
      <c r="Q280" s="114"/>
      <c r="R280" s="114"/>
      <c r="T280" s="114"/>
      <c r="U280" s="114"/>
    </row>
    <row r="281" customFormat="false" ht="15" hidden="false" customHeight="false" outlineLevel="0" collapsed="false">
      <c r="I281" s="114"/>
      <c r="J281" s="115"/>
      <c r="K281" s="115"/>
      <c r="L281" s="115"/>
      <c r="M281" s="115"/>
      <c r="O281" s="114"/>
      <c r="P281" s="114"/>
      <c r="Q281" s="114"/>
      <c r="R281" s="114"/>
      <c r="T281" s="114"/>
      <c r="U281" s="114"/>
    </row>
    <row r="282" customFormat="false" ht="15" hidden="false" customHeight="false" outlineLevel="0" collapsed="false">
      <c r="I282" s="114"/>
      <c r="J282" s="115"/>
      <c r="K282" s="115"/>
      <c r="L282" s="115"/>
      <c r="M282" s="115"/>
      <c r="O282" s="114"/>
      <c r="P282" s="114"/>
      <c r="Q282" s="114"/>
      <c r="R282" s="114"/>
      <c r="T282" s="114"/>
      <c r="U282" s="114"/>
    </row>
    <row r="283" customFormat="false" ht="15" hidden="false" customHeight="false" outlineLevel="0" collapsed="false">
      <c r="I283" s="114"/>
      <c r="J283" s="115"/>
      <c r="K283" s="115"/>
      <c r="L283" s="115"/>
      <c r="M283" s="115"/>
      <c r="O283" s="114"/>
      <c r="P283" s="114"/>
      <c r="Q283" s="114"/>
      <c r="R283" s="114"/>
      <c r="T283" s="114"/>
      <c r="U283" s="114"/>
    </row>
    <row r="284" customFormat="false" ht="15" hidden="false" customHeight="false" outlineLevel="0" collapsed="false">
      <c r="I284" s="114"/>
      <c r="J284" s="115"/>
      <c r="K284" s="115"/>
      <c r="L284" s="115"/>
      <c r="M284" s="115"/>
      <c r="O284" s="114"/>
      <c r="P284" s="114"/>
      <c r="Q284" s="114"/>
      <c r="R284" s="114"/>
      <c r="T284" s="114"/>
      <c r="U284" s="114"/>
    </row>
    <row r="285" customFormat="false" ht="15" hidden="false" customHeight="false" outlineLevel="0" collapsed="false">
      <c r="I285" s="114"/>
      <c r="J285" s="115"/>
      <c r="K285" s="115"/>
      <c r="L285" s="115"/>
      <c r="M285" s="115"/>
      <c r="O285" s="114"/>
      <c r="P285" s="114"/>
      <c r="Q285" s="114"/>
      <c r="R285" s="114"/>
      <c r="T285" s="114"/>
      <c r="U285" s="114"/>
    </row>
    <row r="286" customFormat="false" ht="15" hidden="false" customHeight="false" outlineLevel="0" collapsed="false">
      <c r="I286" s="114"/>
      <c r="J286" s="115"/>
      <c r="K286" s="115"/>
      <c r="L286" s="115"/>
      <c r="M286" s="115"/>
      <c r="O286" s="114"/>
      <c r="P286" s="114"/>
      <c r="Q286" s="114"/>
      <c r="R286" s="114"/>
      <c r="T286" s="114"/>
      <c r="U286" s="114"/>
    </row>
    <row r="287" customFormat="false" ht="15" hidden="false" customHeight="false" outlineLevel="0" collapsed="false">
      <c r="I287" s="114"/>
      <c r="J287" s="115"/>
      <c r="K287" s="115"/>
      <c r="L287" s="115"/>
      <c r="M287" s="115"/>
      <c r="O287" s="114"/>
      <c r="P287" s="114"/>
      <c r="Q287" s="114"/>
      <c r="R287" s="114"/>
      <c r="T287" s="114"/>
      <c r="U287" s="114"/>
    </row>
    <row r="288" customFormat="false" ht="15" hidden="false" customHeight="false" outlineLevel="0" collapsed="false">
      <c r="I288" s="114"/>
      <c r="J288" s="115"/>
      <c r="K288" s="115"/>
      <c r="L288" s="115"/>
      <c r="M288" s="115"/>
      <c r="O288" s="114"/>
      <c r="P288" s="114"/>
      <c r="Q288" s="114"/>
      <c r="R288" s="114"/>
      <c r="T288" s="114"/>
      <c r="U288" s="114"/>
    </row>
    <row r="289" customFormat="false" ht="15" hidden="false" customHeight="false" outlineLevel="0" collapsed="false">
      <c r="I289" s="114"/>
      <c r="J289" s="115"/>
      <c r="K289" s="115"/>
      <c r="L289" s="115"/>
      <c r="M289" s="115"/>
      <c r="O289" s="114"/>
      <c r="P289" s="114"/>
      <c r="Q289" s="114"/>
      <c r="R289" s="114"/>
      <c r="T289" s="114"/>
      <c r="U289" s="114"/>
    </row>
    <row r="290" customFormat="false" ht="15" hidden="false" customHeight="false" outlineLevel="0" collapsed="false">
      <c r="I290" s="114"/>
      <c r="J290" s="115"/>
      <c r="K290" s="115"/>
      <c r="L290" s="115"/>
      <c r="M290" s="115"/>
      <c r="O290" s="114"/>
      <c r="P290" s="114"/>
      <c r="Q290" s="114"/>
      <c r="R290" s="114"/>
      <c r="T290" s="114"/>
      <c r="U290" s="114"/>
    </row>
    <row r="291" customFormat="false" ht="15" hidden="false" customHeight="false" outlineLevel="0" collapsed="false">
      <c r="I291" s="114"/>
      <c r="J291" s="115"/>
      <c r="K291" s="115"/>
      <c r="L291" s="115"/>
      <c r="M291" s="115"/>
      <c r="O291" s="114"/>
      <c r="P291" s="114"/>
      <c r="Q291" s="114"/>
      <c r="R291" s="114"/>
      <c r="T291" s="114"/>
      <c r="U291" s="114"/>
    </row>
    <row r="292" customFormat="false" ht="15" hidden="false" customHeight="false" outlineLevel="0" collapsed="false">
      <c r="I292" s="114"/>
      <c r="J292" s="115"/>
      <c r="K292" s="115"/>
      <c r="L292" s="115"/>
      <c r="M292" s="115"/>
      <c r="O292" s="114"/>
      <c r="P292" s="114"/>
      <c r="Q292" s="114"/>
      <c r="R292" s="114"/>
      <c r="T292" s="114"/>
      <c r="U292" s="114"/>
    </row>
    <row r="293" customFormat="false" ht="15" hidden="false" customHeight="false" outlineLevel="0" collapsed="false">
      <c r="I293" s="114"/>
      <c r="J293" s="115"/>
      <c r="K293" s="115"/>
      <c r="L293" s="115"/>
      <c r="M293" s="115"/>
      <c r="O293" s="114"/>
      <c r="P293" s="114"/>
      <c r="Q293" s="114"/>
      <c r="R293" s="114"/>
      <c r="T293" s="114"/>
      <c r="U293" s="114"/>
    </row>
    <row r="294" customFormat="false" ht="15" hidden="false" customHeight="false" outlineLevel="0" collapsed="false">
      <c r="I294" s="114"/>
      <c r="J294" s="115"/>
      <c r="K294" s="115"/>
      <c r="L294" s="115"/>
      <c r="M294" s="115"/>
      <c r="O294" s="114"/>
      <c r="P294" s="114"/>
      <c r="Q294" s="114"/>
      <c r="R294" s="114"/>
      <c r="T294" s="114"/>
      <c r="U294" s="114"/>
    </row>
    <row r="295" customFormat="false" ht="15" hidden="false" customHeight="false" outlineLevel="0" collapsed="false">
      <c r="I295" s="114"/>
      <c r="J295" s="115"/>
      <c r="K295" s="115"/>
      <c r="L295" s="115"/>
      <c r="M295" s="115"/>
      <c r="O295" s="114"/>
      <c r="P295" s="114"/>
      <c r="Q295" s="114"/>
      <c r="R295" s="114"/>
      <c r="T295" s="114"/>
      <c r="U295" s="114"/>
    </row>
    <row r="296" customFormat="false" ht="15" hidden="false" customHeight="false" outlineLevel="0" collapsed="false">
      <c r="I296" s="114"/>
      <c r="J296" s="115"/>
      <c r="K296" s="115"/>
      <c r="L296" s="115"/>
      <c r="M296" s="115"/>
      <c r="O296" s="114"/>
      <c r="P296" s="114"/>
      <c r="Q296" s="114"/>
      <c r="R296" s="114"/>
      <c r="T296" s="114"/>
      <c r="U296" s="114"/>
    </row>
    <row r="297" customFormat="false" ht="15" hidden="false" customHeight="false" outlineLevel="0" collapsed="false">
      <c r="I297" s="114"/>
      <c r="J297" s="115"/>
      <c r="K297" s="115"/>
      <c r="L297" s="115"/>
      <c r="M297" s="115"/>
      <c r="O297" s="114"/>
      <c r="P297" s="114"/>
      <c r="Q297" s="114"/>
      <c r="R297" s="114"/>
      <c r="T297" s="114"/>
      <c r="U297" s="114"/>
    </row>
    <row r="298" customFormat="false" ht="15" hidden="false" customHeight="false" outlineLevel="0" collapsed="false">
      <c r="I298" s="114"/>
      <c r="J298" s="115"/>
      <c r="K298" s="115"/>
      <c r="L298" s="115"/>
      <c r="M298" s="115"/>
      <c r="O298" s="114"/>
      <c r="P298" s="114"/>
      <c r="Q298" s="114"/>
      <c r="R298" s="114"/>
      <c r="T298" s="114"/>
      <c r="U298" s="114"/>
    </row>
    <row r="299" customFormat="false" ht="15" hidden="false" customHeight="false" outlineLevel="0" collapsed="false">
      <c r="I299" s="114"/>
      <c r="J299" s="115"/>
      <c r="K299" s="115"/>
      <c r="L299" s="115"/>
      <c r="M299" s="115"/>
      <c r="O299" s="114"/>
      <c r="P299" s="114"/>
      <c r="Q299" s="114"/>
      <c r="R299" s="114"/>
      <c r="T299" s="114"/>
      <c r="U299" s="114"/>
    </row>
    <row r="300" customFormat="false" ht="15" hidden="false" customHeight="false" outlineLevel="0" collapsed="false">
      <c r="I300" s="114"/>
      <c r="J300" s="115"/>
      <c r="K300" s="115"/>
      <c r="L300" s="115"/>
      <c r="M300" s="115"/>
      <c r="O300" s="114"/>
      <c r="P300" s="114"/>
      <c r="Q300" s="114"/>
      <c r="R300" s="114"/>
      <c r="T300" s="114"/>
      <c r="U300" s="114"/>
    </row>
    <row r="301" customFormat="false" ht="15" hidden="false" customHeight="false" outlineLevel="0" collapsed="false">
      <c r="I301" s="114"/>
      <c r="J301" s="115"/>
      <c r="K301" s="115"/>
      <c r="L301" s="115"/>
      <c r="M301" s="115"/>
      <c r="O301" s="114"/>
      <c r="P301" s="114"/>
      <c r="Q301" s="114"/>
      <c r="R301" s="114"/>
      <c r="T301" s="114"/>
      <c r="U301" s="114"/>
    </row>
    <row r="302" customFormat="false" ht="15" hidden="false" customHeight="false" outlineLevel="0" collapsed="false">
      <c r="I302" s="114"/>
      <c r="J302" s="115"/>
      <c r="K302" s="115"/>
      <c r="L302" s="115"/>
      <c r="M302" s="115"/>
      <c r="O302" s="114"/>
      <c r="P302" s="114"/>
      <c r="Q302" s="114"/>
      <c r="R302" s="114"/>
      <c r="T302" s="114"/>
      <c r="U302" s="114"/>
    </row>
    <row r="303" customFormat="false" ht="15" hidden="false" customHeight="false" outlineLevel="0" collapsed="false">
      <c r="I303" s="114"/>
      <c r="J303" s="115"/>
      <c r="K303" s="115"/>
      <c r="L303" s="115"/>
      <c r="M303" s="115"/>
      <c r="O303" s="114"/>
      <c r="P303" s="114"/>
      <c r="Q303" s="114"/>
      <c r="R303" s="114"/>
      <c r="T303" s="114"/>
      <c r="U303" s="114"/>
    </row>
    <row r="304" customFormat="false" ht="15" hidden="false" customHeight="false" outlineLevel="0" collapsed="false">
      <c r="I304" s="114"/>
      <c r="J304" s="115"/>
      <c r="K304" s="115"/>
      <c r="L304" s="115"/>
      <c r="M304" s="115"/>
      <c r="O304" s="114"/>
      <c r="P304" s="114"/>
      <c r="Q304" s="114"/>
      <c r="R304" s="114"/>
      <c r="T304" s="114"/>
      <c r="U304" s="114"/>
    </row>
    <row r="305" customFormat="false" ht="15" hidden="false" customHeight="false" outlineLevel="0" collapsed="false">
      <c r="I305" s="114"/>
      <c r="J305" s="115"/>
      <c r="K305" s="115"/>
      <c r="L305" s="115"/>
      <c r="M305" s="115"/>
      <c r="O305" s="114"/>
      <c r="P305" s="114"/>
      <c r="Q305" s="114"/>
      <c r="R305" s="114"/>
      <c r="T305" s="114"/>
      <c r="U305" s="114"/>
    </row>
    <row r="306" customFormat="false" ht="15" hidden="false" customHeight="false" outlineLevel="0" collapsed="false">
      <c r="I306" s="114"/>
      <c r="J306" s="115"/>
      <c r="K306" s="115"/>
      <c r="L306" s="115"/>
      <c r="M306" s="115"/>
      <c r="O306" s="114"/>
      <c r="P306" s="114"/>
      <c r="Q306" s="114"/>
      <c r="R306" s="114"/>
      <c r="T306" s="114"/>
      <c r="U306" s="114"/>
    </row>
    <row r="307" customFormat="false" ht="15" hidden="false" customHeight="false" outlineLevel="0" collapsed="false">
      <c r="I307" s="114"/>
      <c r="J307" s="115"/>
      <c r="K307" s="115"/>
      <c r="L307" s="115"/>
      <c r="M307" s="115"/>
      <c r="O307" s="114"/>
      <c r="P307" s="114"/>
      <c r="Q307" s="114"/>
      <c r="R307" s="114"/>
      <c r="T307" s="114"/>
      <c r="U307" s="114"/>
    </row>
    <row r="308" customFormat="false" ht="15" hidden="false" customHeight="false" outlineLevel="0" collapsed="false">
      <c r="I308" s="114"/>
      <c r="J308" s="115"/>
      <c r="K308" s="115"/>
      <c r="L308" s="115"/>
      <c r="M308" s="115"/>
      <c r="O308" s="114"/>
      <c r="P308" s="114"/>
      <c r="Q308" s="114"/>
      <c r="R308" s="114"/>
      <c r="T308" s="114"/>
      <c r="U308" s="114"/>
    </row>
    <row r="309" customFormat="false" ht="15" hidden="false" customHeight="false" outlineLevel="0" collapsed="false">
      <c r="I309" s="114"/>
      <c r="J309" s="115"/>
      <c r="K309" s="115"/>
      <c r="L309" s="115"/>
      <c r="M309" s="115"/>
      <c r="O309" s="114"/>
      <c r="P309" s="114"/>
      <c r="Q309" s="114"/>
      <c r="R309" s="114"/>
      <c r="T309" s="114"/>
      <c r="U309" s="114"/>
    </row>
    <row r="310" customFormat="false" ht="15" hidden="false" customHeight="false" outlineLevel="0" collapsed="false">
      <c r="I310" s="114"/>
      <c r="J310" s="115"/>
      <c r="K310" s="115"/>
      <c r="L310" s="115"/>
      <c r="M310" s="115"/>
      <c r="O310" s="114"/>
      <c r="P310" s="114"/>
      <c r="Q310" s="114"/>
      <c r="R310" s="114"/>
      <c r="T310" s="114"/>
      <c r="U310" s="114"/>
    </row>
    <row r="311" customFormat="false" ht="15" hidden="false" customHeight="false" outlineLevel="0" collapsed="false">
      <c r="I311" s="114"/>
      <c r="J311" s="115"/>
      <c r="K311" s="115"/>
      <c r="L311" s="115"/>
      <c r="M311" s="115"/>
      <c r="O311" s="114"/>
      <c r="P311" s="114"/>
      <c r="Q311" s="114"/>
      <c r="R311" s="114"/>
      <c r="T311" s="114"/>
      <c r="U311" s="114"/>
    </row>
    <row r="312" customFormat="false" ht="15" hidden="false" customHeight="false" outlineLevel="0" collapsed="false">
      <c r="I312" s="114"/>
      <c r="J312" s="115"/>
      <c r="K312" s="115"/>
      <c r="L312" s="115"/>
      <c r="M312" s="115"/>
      <c r="O312" s="114"/>
      <c r="P312" s="114"/>
      <c r="Q312" s="114"/>
      <c r="R312" s="114"/>
      <c r="T312" s="114"/>
      <c r="U312" s="114"/>
    </row>
    <row r="313" customFormat="false" ht="15" hidden="false" customHeight="false" outlineLevel="0" collapsed="false">
      <c r="I313" s="114"/>
      <c r="J313" s="115"/>
      <c r="K313" s="115"/>
      <c r="L313" s="115"/>
      <c r="M313" s="115"/>
      <c r="O313" s="114"/>
      <c r="P313" s="114"/>
      <c r="Q313" s="114"/>
      <c r="R313" s="114"/>
      <c r="T313" s="114"/>
      <c r="U313" s="114"/>
    </row>
    <row r="314" customFormat="false" ht="15" hidden="false" customHeight="false" outlineLevel="0" collapsed="false">
      <c r="I314" s="114"/>
      <c r="J314" s="115"/>
      <c r="K314" s="115"/>
      <c r="L314" s="115"/>
      <c r="M314" s="115"/>
      <c r="O314" s="114"/>
      <c r="P314" s="114"/>
      <c r="Q314" s="114"/>
      <c r="R314" s="114"/>
      <c r="T314" s="114"/>
      <c r="U314" s="114"/>
    </row>
    <row r="315" customFormat="false" ht="15" hidden="false" customHeight="false" outlineLevel="0" collapsed="false">
      <c r="I315" s="114"/>
      <c r="J315" s="115"/>
      <c r="K315" s="115"/>
      <c r="L315" s="115"/>
      <c r="M315" s="115"/>
      <c r="O315" s="114"/>
      <c r="P315" s="114"/>
      <c r="Q315" s="114"/>
      <c r="R315" s="114"/>
      <c r="T315" s="114"/>
      <c r="U315" s="114"/>
    </row>
    <row r="316" customFormat="false" ht="15" hidden="false" customHeight="false" outlineLevel="0" collapsed="false">
      <c r="I316" s="114"/>
      <c r="J316" s="115"/>
      <c r="K316" s="115"/>
      <c r="L316" s="115"/>
      <c r="M316" s="115"/>
      <c r="O316" s="114"/>
      <c r="P316" s="114"/>
      <c r="Q316" s="114"/>
      <c r="R316" s="114"/>
      <c r="T316" s="114"/>
      <c r="U316" s="114"/>
    </row>
    <row r="317" customFormat="false" ht="15" hidden="false" customHeight="false" outlineLevel="0" collapsed="false">
      <c r="I317" s="114"/>
      <c r="J317" s="115"/>
      <c r="K317" s="115"/>
      <c r="L317" s="115"/>
      <c r="M317" s="115"/>
      <c r="O317" s="114"/>
      <c r="P317" s="114"/>
      <c r="Q317" s="114"/>
      <c r="R317" s="114"/>
      <c r="T317" s="114"/>
      <c r="U317" s="114"/>
    </row>
    <row r="318" customFormat="false" ht="15" hidden="false" customHeight="false" outlineLevel="0" collapsed="false">
      <c r="I318" s="114"/>
      <c r="J318" s="115"/>
      <c r="K318" s="115"/>
      <c r="L318" s="115"/>
      <c r="M318" s="115"/>
      <c r="O318" s="114"/>
      <c r="P318" s="114"/>
      <c r="Q318" s="114"/>
      <c r="R318" s="114"/>
      <c r="T318" s="114"/>
      <c r="U318" s="114"/>
    </row>
    <row r="319" customFormat="false" ht="15" hidden="false" customHeight="false" outlineLevel="0" collapsed="false">
      <c r="I319" s="114"/>
      <c r="J319" s="115"/>
      <c r="K319" s="115"/>
      <c r="L319" s="115"/>
      <c r="M319" s="115"/>
      <c r="O319" s="114"/>
      <c r="P319" s="114"/>
      <c r="Q319" s="114"/>
      <c r="R319" s="114"/>
      <c r="T319" s="114"/>
      <c r="U319" s="114"/>
    </row>
    <row r="320" customFormat="false" ht="15" hidden="false" customHeight="false" outlineLevel="0" collapsed="false">
      <c r="I320" s="114"/>
      <c r="J320" s="115"/>
      <c r="K320" s="115"/>
      <c r="L320" s="115"/>
      <c r="M320" s="115"/>
      <c r="O320" s="114"/>
      <c r="P320" s="114"/>
      <c r="Q320" s="114"/>
      <c r="R320" s="114"/>
      <c r="T320" s="114"/>
      <c r="U320" s="114"/>
    </row>
    <row r="321" customFormat="false" ht="15" hidden="false" customHeight="false" outlineLevel="0" collapsed="false">
      <c r="I321" s="114"/>
      <c r="J321" s="115"/>
      <c r="K321" s="115"/>
      <c r="L321" s="115"/>
      <c r="M321" s="115"/>
      <c r="O321" s="114"/>
      <c r="P321" s="114"/>
      <c r="Q321" s="114"/>
      <c r="R321" s="114"/>
      <c r="T321" s="114"/>
      <c r="U321" s="114"/>
    </row>
    <row r="322" customFormat="false" ht="15" hidden="false" customHeight="false" outlineLevel="0" collapsed="false">
      <c r="I322" s="114"/>
      <c r="J322" s="115"/>
      <c r="K322" s="115"/>
      <c r="L322" s="115"/>
      <c r="M322" s="115"/>
      <c r="O322" s="114"/>
      <c r="P322" s="114"/>
      <c r="Q322" s="114"/>
      <c r="R322" s="114"/>
      <c r="T322" s="114"/>
      <c r="U322" s="114"/>
    </row>
    <row r="323" customFormat="false" ht="15" hidden="false" customHeight="false" outlineLevel="0" collapsed="false">
      <c r="I323" s="114"/>
      <c r="J323" s="115"/>
      <c r="K323" s="115"/>
      <c r="L323" s="115"/>
      <c r="M323" s="115"/>
      <c r="O323" s="114"/>
      <c r="P323" s="114"/>
      <c r="Q323" s="114"/>
      <c r="R323" s="114"/>
      <c r="T323" s="114"/>
      <c r="U323" s="114"/>
    </row>
    <row r="324" customFormat="false" ht="15" hidden="false" customHeight="false" outlineLevel="0" collapsed="false">
      <c r="I324" s="114"/>
      <c r="J324" s="115"/>
      <c r="K324" s="115"/>
      <c r="L324" s="115"/>
      <c r="M324" s="115"/>
      <c r="O324" s="114"/>
      <c r="P324" s="114"/>
      <c r="Q324" s="114"/>
      <c r="R324" s="114"/>
      <c r="T324" s="114"/>
      <c r="U324" s="114"/>
    </row>
    <row r="325" customFormat="false" ht="15" hidden="false" customHeight="false" outlineLevel="0" collapsed="false">
      <c r="I325" s="114"/>
      <c r="J325" s="115"/>
      <c r="K325" s="115"/>
      <c r="L325" s="115"/>
      <c r="M325" s="115"/>
      <c r="O325" s="114"/>
      <c r="P325" s="114"/>
      <c r="Q325" s="114"/>
      <c r="R325" s="114"/>
      <c r="T325" s="114"/>
      <c r="U325" s="114"/>
    </row>
    <row r="326" customFormat="false" ht="15" hidden="false" customHeight="false" outlineLevel="0" collapsed="false">
      <c r="I326" s="114"/>
      <c r="J326" s="115"/>
      <c r="K326" s="115"/>
      <c r="L326" s="115"/>
      <c r="M326" s="115"/>
      <c r="O326" s="114"/>
      <c r="P326" s="114"/>
      <c r="Q326" s="114"/>
      <c r="R326" s="114"/>
      <c r="T326" s="114"/>
      <c r="U326" s="114"/>
    </row>
    <row r="327" customFormat="false" ht="15" hidden="false" customHeight="false" outlineLevel="0" collapsed="false">
      <c r="I327" s="114"/>
      <c r="J327" s="115"/>
      <c r="K327" s="115"/>
      <c r="L327" s="115"/>
      <c r="M327" s="115"/>
      <c r="O327" s="114"/>
      <c r="P327" s="114"/>
      <c r="Q327" s="114"/>
      <c r="R327" s="114"/>
      <c r="T327" s="114"/>
      <c r="U327" s="114"/>
    </row>
    <row r="328" customFormat="false" ht="15" hidden="false" customHeight="false" outlineLevel="0" collapsed="false">
      <c r="I328" s="114"/>
      <c r="J328" s="115"/>
      <c r="K328" s="115"/>
      <c r="L328" s="115"/>
      <c r="M328" s="115"/>
      <c r="O328" s="114"/>
      <c r="P328" s="114"/>
      <c r="Q328" s="114"/>
      <c r="R328" s="114"/>
      <c r="T328" s="114"/>
      <c r="U328" s="114"/>
    </row>
    <row r="329" customFormat="false" ht="15" hidden="false" customHeight="false" outlineLevel="0" collapsed="false">
      <c r="I329" s="114"/>
      <c r="J329" s="115"/>
      <c r="K329" s="115"/>
      <c r="L329" s="115"/>
      <c r="M329" s="115"/>
      <c r="O329" s="114"/>
      <c r="P329" s="114"/>
      <c r="Q329" s="114"/>
      <c r="R329" s="114"/>
      <c r="T329" s="114"/>
      <c r="U329" s="114"/>
    </row>
    <row r="330" customFormat="false" ht="15" hidden="false" customHeight="false" outlineLevel="0" collapsed="false">
      <c r="I330" s="114"/>
      <c r="J330" s="115"/>
      <c r="K330" s="115"/>
      <c r="L330" s="115"/>
      <c r="M330" s="115"/>
      <c r="O330" s="114"/>
      <c r="P330" s="114"/>
      <c r="Q330" s="114"/>
      <c r="R330" s="114"/>
      <c r="T330" s="114"/>
      <c r="U330" s="114"/>
    </row>
    <row r="331" customFormat="false" ht="15" hidden="false" customHeight="false" outlineLevel="0" collapsed="false">
      <c r="I331" s="114"/>
      <c r="J331" s="115"/>
      <c r="K331" s="115"/>
      <c r="L331" s="115"/>
      <c r="M331" s="115"/>
      <c r="O331" s="114"/>
      <c r="P331" s="114"/>
      <c r="Q331" s="114"/>
      <c r="R331" s="114"/>
      <c r="T331" s="114"/>
      <c r="U331" s="114"/>
    </row>
    <row r="332" customFormat="false" ht="15" hidden="false" customHeight="false" outlineLevel="0" collapsed="false">
      <c r="I332" s="114"/>
      <c r="J332" s="115"/>
      <c r="K332" s="115"/>
      <c r="L332" s="115"/>
      <c r="M332" s="115"/>
      <c r="O332" s="114"/>
      <c r="P332" s="114"/>
      <c r="Q332" s="114"/>
      <c r="R332" s="114"/>
      <c r="T332" s="114"/>
      <c r="U332" s="114"/>
    </row>
    <row r="333" customFormat="false" ht="15" hidden="false" customHeight="false" outlineLevel="0" collapsed="false">
      <c r="I333" s="114"/>
      <c r="J333" s="115"/>
      <c r="K333" s="115"/>
      <c r="L333" s="115"/>
      <c r="M333" s="115"/>
      <c r="O333" s="114"/>
      <c r="P333" s="114"/>
      <c r="Q333" s="114"/>
      <c r="R333" s="114"/>
      <c r="T333" s="114"/>
      <c r="U333" s="114"/>
    </row>
    <row r="334" customFormat="false" ht="15" hidden="false" customHeight="false" outlineLevel="0" collapsed="false">
      <c r="I334" s="114"/>
      <c r="J334" s="115"/>
      <c r="K334" s="115"/>
      <c r="L334" s="115"/>
      <c r="M334" s="115"/>
      <c r="O334" s="114"/>
      <c r="P334" s="114"/>
      <c r="Q334" s="114"/>
      <c r="R334" s="114"/>
      <c r="T334" s="114"/>
      <c r="U334" s="114"/>
    </row>
    <row r="335" customFormat="false" ht="15" hidden="false" customHeight="false" outlineLevel="0" collapsed="false">
      <c r="I335" s="114"/>
      <c r="J335" s="115"/>
      <c r="K335" s="115"/>
      <c r="L335" s="115"/>
      <c r="M335" s="115"/>
      <c r="O335" s="114"/>
      <c r="P335" s="114"/>
      <c r="Q335" s="114"/>
      <c r="R335" s="114"/>
      <c r="T335" s="114"/>
      <c r="U335" s="114"/>
    </row>
    <row r="336" customFormat="false" ht="15" hidden="false" customHeight="false" outlineLevel="0" collapsed="false">
      <c r="I336" s="114"/>
      <c r="J336" s="115"/>
      <c r="K336" s="115"/>
      <c r="L336" s="115"/>
      <c r="M336" s="115"/>
      <c r="O336" s="114"/>
      <c r="P336" s="114"/>
      <c r="Q336" s="114"/>
      <c r="R336" s="114"/>
      <c r="T336" s="114"/>
      <c r="U336" s="114"/>
    </row>
    <row r="337" customFormat="false" ht="15" hidden="false" customHeight="false" outlineLevel="0" collapsed="false">
      <c r="I337" s="114"/>
      <c r="J337" s="115"/>
      <c r="K337" s="115"/>
      <c r="L337" s="115"/>
      <c r="M337" s="115"/>
      <c r="O337" s="114"/>
      <c r="P337" s="114"/>
      <c r="Q337" s="114"/>
      <c r="R337" s="114"/>
      <c r="T337" s="114"/>
      <c r="U337" s="114"/>
    </row>
    <row r="338" customFormat="false" ht="15" hidden="false" customHeight="false" outlineLevel="0" collapsed="false">
      <c r="I338" s="114"/>
      <c r="J338" s="115"/>
      <c r="K338" s="115"/>
      <c r="L338" s="115"/>
      <c r="M338" s="115"/>
      <c r="O338" s="114"/>
      <c r="P338" s="114"/>
      <c r="Q338" s="114"/>
      <c r="R338" s="114"/>
      <c r="T338" s="114"/>
      <c r="U338" s="114"/>
    </row>
    <row r="339" customFormat="false" ht="15" hidden="false" customHeight="false" outlineLevel="0" collapsed="false">
      <c r="I339" s="114"/>
      <c r="J339" s="115"/>
      <c r="K339" s="115"/>
      <c r="L339" s="115"/>
      <c r="M339" s="115"/>
      <c r="O339" s="114"/>
      <c r="P339" s="114"/>
      <c r="Q339" s="114"/>
      <c r="R339" s="114"/>
      <c r="T339" s="114"/>
      <c r="U339" s="114"/>
    </row>
    <row r="340" customFormat="false" ht="15" hidden="false" customHeight="false" outlineLevel="0" collapsed="false">
      <c r="I340" s="114"/>
      <c r="J340" s="115"/>
      <c r="K340" s="115"/>
      <c r="L340" s="115"/>
      <c r="M340" s="115"/>
      <c r="O340" s="114"/>
      <c r="P340" s="114"/>
      <c r="Q340" s="114"/>
      <c r="R340" s="114"/>
      <c r="T340" s="114"/>
      <c r="U340" s="114"/>
    </row>
    <row r="341" customFormat="false" ht="15" hidden="false" customHeight="false" outlineLevel="0" collapsed="false">
      <c r="I341" s="114"/>
      <c r="J341" s="115"/>
      <c r="K341" s="115"/>
      <c r="L341" s="115"/>
      <c r="M341" s="115"/>
      <c r="O341" s="114"/>
      <c r="P341" s="114"/>
      <c r="Q341" s="114"/>
      <c r="R341" s="114"/>
      <c r="T341" s="114"/>
      <c r="U341" s="114"/>
    </row>
    <row r="342" customFormat="false" ht="15" hidden="false" customHeight="false" outlineLevel="0" collapsed="false">
      <c r="I342" s="114"/>
      <c r="J342" s="115"/>
      <c r="K342" s="115"/>
      <c r="L342" s="115"/>
      <c r="M342" s="115"/>
      <c r="O342" s="114"/>
      <c r="P342" s="114"/>
      <c r="Q342" s="114"/>
      <c r="R342" s="114"/>
      <c r="T342" s="114"/>
      <c r="U342" s="114"/>
    </row>
    <row r="343" customFormat="false" ht="15" hidden="false" customHeight="false" outlineLevel="0" collapsed="false">
      <c r="I343" s="114"/>
      <c r="J343" s="115"/>
      <c r="K343" s="115"/>
      <c r="L343" s="115"/>
      <c r="M343" s="115"/>
      <c r="O343" s="114"/>
      <c r="P343" s="114"/>
      <c r="Q343" s="114"/>
      <c r="R343" s="114"/>
      <c r="T343" s="114"/>
      <c r="U343" s="114"/>
    </row>
    <row r="344" customFormat="false" ht="15" hidden="false" customHeight="false" outlineLevel="0" collapsed="false">
      <c r="I344" s="114"/>
      <c r="J344" s="115"/>
      <c r="K344" s="115"/>
      <c r="L344" s="115"/>
      <c r="M344" s="115"/>
      <c r="O344" s="114"/>
      <c r="P344" s="114"/>
      <c r="Q344" s="114"/>
      <c r="R344" s="114"/>
      <c r="T344" s="114"/>
      <c r="U344" s="114"/>
    </row>
    <row r="345" customFormat="false" ht="15" hidden="false" customHeight="false" outlineLevel="0" collapsed="false">
      <c r="I345" s="114"/>
      <c r="J345" s="115"/>
      <c r="K345" s="115"/>
      <c r="L345" s="115"/>
      <c r="M345" s="115"/>
      <c r="O345" s="114"/>
      <c r="P345" s="114"/>
      <c r="Q345" s="114"/>
      <c r="R345" s="114"/>
      <c r="T345" s="114"/>
      <c r="U345" s="114"/>
    </row>
    <row r="346" customFormat="false" ht="15" hidden="false" customHeight="false" outlineLevel="0" collapsed="false">
      <c r="I346" s="114"/>
      <c r="J346" s="115"/>
      <c r="K346" s="115"/>
      <c r="L346" s="115"/>
      <c r="M346" s="115"/>
      <c r="O346" s="114"/>
      <c r="P346" s="114"/>
      <c r="Q346" s="114"/>
      <c r="R346" s="114"/>
      <c r="T346" s="114"/>
      <c r="U346" s="114"/>
    </row>
    <row r="347" customFormat="false" ht="15" hidden="false" customHeight="false" outlineLevel="0" collapsed="false">
      <c r="I347" s="114"/>
      <c r="J347" s="115"/>
      <c r="K347" s="115"/>
      <c r="L347" s="115"/>
      <c r="M347" s="115"/>
      <c r="O347" s="114"/>
      <c r="P347" s="114"/>
      <c r="Q347" s="114"/>
      <c r="R347" s="114"/>
      <c r="T347" s="114"/>
      <c r="U347" s="114"/>
    </row>
    <row r="348" customFormat="false" ht="15" hidden="false" customHeight="false" outlineLevel="0" collapsed="false">
      <c r="I348" s="114"/>
      <c r="J348" s="115"/>
      <c r="K348" s="115"/>
      <c r="L348" s="115"/>
      <c r="M348" s="115"/>
      <c r="O348" s="114"/>
      <c r="P348" s="114"/>
      <c r="Q348" s="114"/>
      <c r="R348" s="114"/>
      <c r="T348" s="114"/>
      <c r="U348" s="114"/>
    </row>
    <row r="349" customFormat="false" ht="15" hidden="false" customHeight="false" outlineLevel="0" collapsed="false">
      <c r="I349" s="114"/>
      <c r="J349" s="115"/>
      <c r="K349" s="115"/>
      <c r="L349" s="115"/>
      <c r="M349" s="115"/>
      <c r="O349" s="114"/>
      <c r="P349" s="114"/>
      <c r="Q349" s="114"/>
      <c r="R349" s="114"/>
      <c r="T349" s="114"/>
      <c r="U349" s="114"/>
    </row>
    <row r="350" customFormat="false" ht="15" hidden="false" customHeight="false" outlineLevel="0" collapsed="false">
      <c r="I350" s="114"/>
      <c r="J350" s="115"/>
      <c r="K350" s="115"/>
      <c r="L350" s="115"/>
      <c r="M350" s="115"/>
      <c r="O350" s="114"/>
      <c r="P350" s="114"/>
      <c r="Q350" s="114"/>
      <c r="R350" s="114"/>
      <c r="T350" s="114"/>
      <c r="U350" s="114"/>
    </row>
    <row r="351" customFormat="false" ht="15" hidden="false" customHeight="false" outlineLevel="0" collapsed="false">
      <c r="I351" s="114"/>
      <c r="J351" s="115"/>
      <c r="K351" s="115"/>
      <c r="L351" s="115"/>
      <c r="M351" s="115"/>
      <c r="O351" s="114"/>
      <c r="P351" s="114"/>
      <c r="Q351" s="114"/>
      <c r="R351" s="114"/>
      <c r="T351" s="114"/>
      <c r="U351" s="114"/>
    </row>
    <row r="352" customFormat="false" ht="15" hidden="false" customHeight="false" outlineLevel="0" collapsed="false">
      <c r="I352" s="114"/>
      <c r="J352" s="115"/>
      <c r="K352" s="115"/>
      <c r="L352" s="115"/>
      <c r="M352" s="115"/>
      <c r="O352" s="114"/>
      <c r="P352" s="114"/>
      <c r="Q352" s="114"/>
      <c r="R352" s="114"/>
      <c r="T352" s="114"/>
      <c r="U352" s="114"/>
    </row>
    <row r="353" customFormat="false" ht="15" hidden="false" customHeight="false" outlineLevel="0" collapsed="false">
      <c r="I353" s="114"/>
      <c r="J353" s="115"/>
      <c r="K353" s="115"/>
      <c r="L353" s="115"/>
      <c r="M353" s="115"/>
      <c r="O353" s="114"/>
      <c r="P353" s="114"/>
      <c r="Q353" s="114"/>
      <c r="R353" s="114"/>
      <c r="T353" s="114"/>
      <c r="U353" s="114"/>
    </row>
    <row r="354" customFormat="false" ht="15" hidden="false" customHeight="false" outlineLevel="0" collapsed="false">
      <c r="I354" s="114"/>
      <c r="J354" s="115"/>
      <c r="K354" s="115"/>
      <c r="L354" s="115"/>
      <c r="M354" s="115"/>
      <c r="O354" s="114"/>
      <c r="P354" s="114"/>
      <c r="Q354" s="114"/>
      <c r="R354" s="114"/>
      <c r="T354" s="114"/>
      <c r="U354" s="114"/>
    </row>
    <row r="355" customFormat="false" ht="15" hidden="false" customHeight="false" outlineLevel="0" collapsed="false">
      <c r="I355" s="114"/>
      <c r="J355" s="115"/>
      <c r="K355" s="115"/>
      <c r="L355" s="115"/>
      <c r="M355" s="115"/>
      <c r="O355" s="114"/>
      <c r="P355" s="114"/>
      <c r="Q355" s="114"/>
      <c r="R355" s="114"/>
      <c r="T355" s="114"/>
      <c r="U355" s="114"/>
    </row>
    <row r="356" customFormat="false" ht="15" hidden="false" customHeight="false" outlineLevel="0" collapsed="false">
      <c r="I356" s="114"/>
      <c r="J356" s="115"/>
      <c r="K356" s="115"/>
      <c r="L356" s="115"/>
      <c r="M356" s="115"/>
      <c r="O356" s="114"/>
      <c r="P356" s="114"/>
      <c r="Q356" s="114"/>
      <c r="R356" s="114"/>
      <c r="T356" s="114"/>
      <c r="U356" s="114"/>
    </row>
    <row r="357" customFormat="false" ht="15" hidden="false" customHeight="false" outlineLevel="0" collapsed="false">
      <c r="I357" s="114"/>
      <c r="J357" s="115"/>
      <c r="K357" s="115"/>
      <c r="L357" s="115"/>
      <c r="M357" s="115"/>
      <c r="O357" s="114"/>
      <c r="P357" s="114"/>
      <c r="Q357" s="114"/>
      <c r="R357" s="114"/>
      <c r="T357" s="114"/>
      <c r="U357" s="114"/>
    </row>
    <row r="358" customFormat="false" ht="15" hidden="false" customHeight="false" outlineLevel="0" collapsed="false">
      <c r="I358" s="114"/>
      <c r="J358" s="115"/>
      <c r="K358" s="115"/>
      <c r="L358" s="115"/>
      <c r="M358" s="115"/>
      <c r="O358" s="114"/>
      <c r="P358" s="114"/>
      <c r="Q358" s="114"/>
      <c r="R358" s="114"/>
      <c r="T358" s="114"/>
      <c r="U358" s="114"/>
    </row>
    <row r="359" customFormat="false" ht="15" hidden="false" customHeight="false" outlineLevel="0" collapsed="false">
      <c r="I359" s="114"/>
      <c r="J359" s="115"/>
      <c r="K359" s="115"/>
      <c r="L359" s="115"/>
      <c r="M359" s="115"/>
      <c r="O359" s="114"/>
      <c r="P359" s="114"/>
      <c r="Q359" s="114"/>
      <c r="R359" s="114"/>
      <c r="T359" s="114"/>
      <c r="U359" s="114"/>
    </row>
    <row r="360" customFormat="false" ht="15" hidden="false" customHeight="false" outlineLevel="0" collapsed="false">
      <c r="I360" s="114"/>
      <c r="J360" s="115"/>
      <c r="K360" s="115"/>
      <c r="L360" s="115"/>
      <c r="M360" s="115"/>
      <c r="O360" s="114"/>
      <c r="P360" s="114"/>
      <c r="Q360" s="114"/>
      <c r="R360" s="114"/>
      <c r="T360" s="114"/>
      <c r="U360" s="114"/>
    </row>
    <row r="361" customFormat="false" ht="15" hidden="false" customHeight="false" outlineLevel="0" collapsed="false">
      <c r="I361" s="114"/>
      <c r="J361" s="115"/>
      <c r="K361" s="115"/>
      <c r="L361" s="115"/>
      <c r="M361" s="115"/>
      <c r="O361" s="114"/>
      <c r="P361" s="114"/>
      <c r="Q361" s="114"/>
      <c r="R361" s="114"/>
      <c r="T361" s="114"/>
      <c r="U361" s="114"/>
    </row>
    <row r="362" customFormat="false" ht="15" hidden="false" customHeight="false" outlineLevel="0" collapsed="false">
      <c r="I362" s="114"/>
      <c r="J362" s="115"/>
      <c r="K362" s="115"/>
      <c r="L362" s="115"/>
      <c r="M362" s="115"/>
      <c r="O362" s="114"/>
      <c r="P362" s="114"/>
      <c r="Q362" s="114"/>
      <c r="R362" s="114"/>
      <c r="T362" s="114"/>
      <c r="U362" s="114"/>
    </row>
    <row r="363" customFormat="false" ht="15" hidden="false" customHeight="false" outlineLevel="0" collapsed="false">
      <c r="I363" s="114"/>
      <c r="J363" s="115"/>
      <c r="K363" s="115"/>
      <c r="L363" s="115"/>
      <c r="M363" s="115"/>
      <c r="O363" s="114"/>
      <c r="P363" s="114"/>
      <c r="Q363" s="114"/>
      <c r="R363" s="114"/>
      <c r="T363" s="114"/>
      <c r="U363" s="114"/>
    </row>
    <row r="364" customFormat="false" ht="15" hidden="false" customHeight="false" outlineLevel="0" collapsed="false">
      <c r="I364" s="114"/>
      <c r="J364" s="115"/>
      <c r="K364" s="115"/>
      <c r="L364" s="115"/>
      <c r="M364" s="115"/>
      <c r="O364" s="114"/>
      <c r="P364" s="114"/>
      <c r="Q364" s="114"/>
      <c r="R364" s="114"/>
      <c r="T364" s="114"/>
      <c r="U364" s="114"/>
    </row>
    <row r="365" customFormat="false" ht="15" hidden="false" customHeight="false" outlineLevel="0" collapsed="false">
      <c r="I365" s="114"/>
      <c r="J365" s="115"/>
      <c r="K365" s="115"/>
      <c r="L365" s="115"/>
      <c r="M365" s="115"/>
      <c r="O365" s="114"/>
      <c r="P365" s="114"/>
      <c r="Q365" s="114"/>
      <c r="R365" s="114"/>
      <c r="T365" s="114"/>
      <c r="U365" s="114"/>
    </row>
    <row r="366" customFormat="false" ht="15" hidden="false" customHeight="false" outlineLevel="0" collapsed="false">
      <c r="I366" s="114"/>
      <c r="J366" s="115"/>
      <c r="K366" s="115"/>
      <c r="L366" s="115"/>
      <c r="M366" s="115"/>
      <c r="O366" s="114"/>
      <c r="P366" s="114"/>
      <c r="Q366" s="114"/>
      <c r="R366" s="114"/>
      <c r="T366" s="114"/>
      <c r="U366" s="114"/>
    </row>
    <row r="367" customFormat="false" ht="15" hidden="false" customHeight="false" outlineLevel="0" collapsed="false">
      <c r="I367" s="114"/>
      <c r="J367" s="115"/>
      <c r="K367" s="115"/>
      <c r="L367" s="115"/>
      <c r="M367" s="115"/>
      <c r="O367" s="114"/>
      <c r="P367" s="114"/>
      <c r="Q367" s="114"/>
      <c r="R367" s="114"/>
      <c r="T367" s="114"/>
      <c r="U367" s="114"/>
    </row>
    <row r="368" customFormat="false" ht="15" hidden="false" customHeight="false" outlineLevel="0" collapsed="false">
      <c r="I368" s="114"/>
      <c r="J368" s="115"/>
      <c r="K368" s="115"/>
      <c r="L368" s="115"/>
      <c r="M368" s="115"/>
      <c r="O368" s="114"/>
      <c r="P368" s="114"/>
      <c r="Q368" s="114"/>
      <c r="R368" s="114"/>
      <c r="T368" s="114"/>
      <c r="U368" s="114"/>
    </row>
    <row r="369" customFormat="false" ht="15" hidden="false" customHeight="false" outlineLevel="0" collapsed="false">
      <c r="I369" s="114"/>
      <c r="J369" s="115"/>
      <c r="K369" s="115"/>
      <c r="L369" s="115"/>
      <c r="M369" s="115"/>
      <c r="O369" s="114"/>
      <c r="P369" s="114"/>
      <c r="Q369" s="114"/>
      <c r="R369" s="114"/>
      <c r="T369" s="114"/>
      <c r="U369" s="114"/>
    </row>
    <row r="370" customFormat="false" ht="15" hidden="false" customHeight="false" outlineLevel="0" collapsed="false">
      <c r="I370" s="114"/>
      <c r="J370" s="115"/>
      <c r="K370" s="115"/>
      <c r="L370" s="115"/>
      <c r="M370" s="115"/>
      <c r="O370" s="114"/>
      <c r="P370" s="114"/>
      <c r="Q370" s="114"/>
      <c r="R370" s="114"/>
      <c r="T370" s="114"/>
      <c r="U370" s="114"/>
    </row>
    <row r="371" customFormat="false" ht="15" hidden="false" customHeight="false" outlineLevel="0" collapsed="false">
      <c r="I371" s="114"/>
      <c r="J371" s="115"/>
      <c r="K371" s="115"/>
      <c r="L371" s="115"/>
      <c r="M371" s="115"/>
      <c r="O371" s="114"/>
      <c r="P371" s="114"/>
      <c r="Q371" s="114"/>
      <c r="R371" s="114"/>
      <c r="T371" s="114"/>
      <c r="U371" s="114"/>
    </row>
    <row r="372" customFormat="false" ht="15" hidden="false" customHeight="false" outlineLevel="0" collapsed="false">
      <c r="I372" s="114"/>
      <c r="J372" s="115"/>
      <c r="K372" s="115"/>
      <c r="L372" s="115"/>
      <c r="M372" s="115"/>
      <c r="O372" s="114"/>
      <c r="P372" s="114"/>
      <c r="Q372" s="114"/>
      <c r="R372" s="114"/>
      <c r="T372" s="114"/>
      <c r="U372" s="114"/>
    </row>
    <row r="373" customFormat="false" ht="15" hidden="false" customHeight="false" outlineLevel="0" collapsed="false">
      <c r="I373" s="114"/>
      <c r="J373" s="115"/>
      <c r="K373" s="115"/>
      <c r="L373" s="115"/>
      <c r="M373" s="115"/>
      <c r="O373" s="114"/>
      <c r="P373" s="114"/>
      <c r="Q373" s="114"/>
      <c r="R373" s="114"/>
      <c r="T373" s="114"/>
      <c r="U373" s="114"/>
    </row>
    <row r="374" customFormat="false" ht="15" hidden="false" customHeight="false" outlineLevel="0" collapsed="false">
      <c r="I374" s="114"/>
      <c r="J374" s="115"/>
      <c r="K374" s="115"/>
      <c r="L374" s="115"/>
      <c r="M374" s="115"/>
      <c r="O374" s="114"/>
      <c r="P374" s="114"/>
      <c r="Q374" s="114"/>
      <c r="R374" s="114"/>
      <c r="T374" s="114"/>
      <c r="U374" s="114"/>
    </row>
    <row r="375" customFormat="false" ht="15" hidden="false" customHeight="false" outlineLevel="0" collapsed="false">
      <c r="I375" s="114"/>
      <c r="J375" s="115"/>
      <c r="K375" s="115"/>
      <c r="L375" s="115"/>
      <c r="M375" s="115"/>
      <c r="O375" s="114"/>
      <c r="P375" s="114"/>
      <c r="Q375" s="114"/>
      <c r="R375" s="114"/>
      <c r="T375" s="114"/>
      <c r="U375" s="114"/>
    </row>
    <row r="376" customFormat="false" ht="15" hidden="false" customHeight="false" outlineLevel="0" collapsed="false">
      <c r="I376" s="114"/>
      <c r="J376" s="115"/>
      <c r="K376" s="115"/>
      <c r="L376" s="115"/>
      <c r="M376" s="115"/>
      <c r="O376" s="114"/>
      <c r="P376" s="114"/>
      <c r="Q376" s="114"/>
      <c r="R376" s="114"/>
      <c r="T376" s="114"/>
      <c r="U376" s="114"/>
    </row>
    <row r="377" customFormat="false" ht="15" hidden="false" customHeight="false" outlineLevel="0" collapsed="false">
      <c r="I377" s="114"/>
      <c r="J377" s="115"/>
      <c r="K377" s="115"/>
      <c r="L377" s="115"/>
      <c r="M377" s="115"/>
      <c r="O377" s="114"/>
      <c r="P377" s="114"/>
      <c r="Q377" s="114"/>
      <c r="R377" s="114"/>
      <c r="T377" s="114"/>
      <c r="U377" s="114"/>
    </row>
    <row r="378" customFormat="false" ht="15" hidden="false" customHeight="false" outlineLevel="0" collapsed="false">
      <c r="I378" s="114"/>
      <c r="J378" s="115"/>
      <c r="K378" s="115"/>
      <c r="L378" s="115"/>
      <c r="M378" s="115"/>
      <c r="O378" s="114"/>
      <c r="P378" s="114"/>
      <c r="Q378" s="114"/>
      <c r="R378" s="114"/>
      <c r="T378" s="114"/>
      <c r="U378" s="114"/>
    </row>
    <row r="379" customFormat="false" ht="15" hidden="false" customHeight="false" outlineLevel="0" collapsed="false">
      <c r="I379" s="114"/>
      <c r="J379" s="115"/>
      <c r="K379" s="115"/>
      <c r="L379" s="115"/>
      <c r="M379" s="115"/>
      <c r="O379" s="114"/>
      <c r="P379" s="114"/>
      <c r="Q379" s="114"/>
      <c r="R379" s="114"/>
      <c r="T379" s="114"/>
      <c r="U379" s="114"/>
    </row>
    <row r="380" customFormat="false" ht="15" hidden="false" customHeight="false" outlineLevel="0" collapsed="false">
      <c r="I380" s="114"/>
      <c r="J380" s="115"/>
      <c r="K380" s="115"/>
      <c r="L380" s="115"/>
      <c r="M380" s="115"/>
      <c r="O380" s="114"/>
      <c r="P380" s="114"/>
      <c r="Q380" s="114"/>
      <c r="R380" s="114"/>
      <c r="T380" s="114"/>
      <c r="U380" s="114"/>
    </row>
    <row r="381" customFormat="false" ht="15" hidden="false" customHeight="false" outlineLevel="0" collapsed="false">
      <c r="I381" s="114"/>
      <c r="J381" s="115"/>
      <c r="K381" s="115"/>
      <c r="L381" s="115"/>
      <c r="M381" s="115"/>
      <c r="O381" s="114"/>
      <c r="P381" s="114"/>
      <c r="Q381" s="114"/>
      <c r="R381" s="114"/>
      <c r="T381" s="114"/>
      <c r="U381" s="114"/>
    </row>
    <row r="382" customFormat="false" ht="15" hidden="false" customHeight="false" outlineLevel="0" collapsed="false">
      <c r="I382" s="114"/>
      <c r="J382" s="115"/>
      <c r="K382" s="115"/>
      <c r="L382" s="115"/>
      <c r="M382" s="115"/>
      <c r="O382" s="114"/>
      <c r="P382" s="114"/>
      <c r="Q382" s="114"/>
      <c r="R382" s="114"/>
      <c r="T382" s="114"/>
      <c r="U382" s="114"/>
    </row>
    <row r="383" customFormat="false" ht="15" hidden="false" customHeight="false" outlineLevel="0" collapsed="false">
      <c r="I383" s="114"/>
      <c r="J383" s="115"/>
      <c r="K383" s="115"/>
      <c r="L383" s="115"/>
      <c r="M383" s="115"/>
      <c r="O383" s="114"/>
      <c r="P383" s="114"/>
      <c r="Q383" s="114"/>
      <c r="R383" s="114"/>
      <c r="T383" s="114"/>
      <c r="U383" s="114"/>
    </row>
    <row r="384" customFormat="false" ht="15" hidden="false" customHeight="false" outlineLevel="0" collapsed="false">
      <c r="I384" s="114"/>
      <c r="J384" s="115"/>
      <c r="K384" s="115"/>
      <c r="L384" s="115"/>
      <c r="M384" s="115"/>
      <c r="O384" s="114"/>
      <c r="P384" s="114"/>
      <c r="Q384" s="114"/>
      <c r="R384" s="114"/>
      <c r="T384" s="114"/>
      <c r="U384" s="114"/>
    </row>
    <row r="385" customFormat="false" ht="15" hidden="false" customHeight="false" outlineLevel="0" collapsed="false">
      <c r="I385" s="114"/>
      <c r="J385" s="115"/>
      <c r="K385" s="115"/>
      <c r="L385" s="115"/>
      <c r="M385" s="115"/>
      <c r="O385" s="114"/>
      <c r="P385" s="114"/>
      <c r="Q385" s="114"/>
      <c r="R385" s="114"/>
      <c r="T385" s="114"/>
      <c r="U385" s="114"/>
    </row>
    <row r="386" customFormat="false" ht="15" hidden="false" customHeight="false" outlineLevel="0" collapsed="false">
      <c r="I386" s="114"/>
      <c r="J386" s="115"/>
      <c r="K386" s="115"/>
      <c r="L386" s="115"/>
      <c r="M386" s="115"/>
      <c r="O386" s="114"/>
      <c r="P386" s="114"/>
      <c r="Q386" s="114"/>
      <c r="R386" s="114"/>
      <c r="T386" s="114"/>
      <c r="U386" s="114"/>
    </row>
    <row r="387" customFormat="false" ht="15" hidden="false" customHeight="false" outlineLevel="0" collapsed="false">
      <c r="I387" s="114"/>
      <c r="J387" s="115"/>
      <c r="K387" s="115"/>
      <c r="L387" s="115"/>
      <c r="M387" s="115"/>
      <c r="O387" s="114"/>
      <c r="P387" s="114"/>
      <c r="Q387" s="114"/>
      <c r="R387" s="114"/>
      <c r="T387" s="114"/>
      <c r="U387" s="114"/>
    </row>
    <row r="388" customFormat="false" ht="15" hidden="false" customHeight="false" outlineLevel="0" collapsed="false">
      <c r="I388" s="114"/>
      <c r="J388" s="115"/>
      <c r="K388" s="115"/>
      <c r="L388" s="115"/>
      <c r="M388" s="115"/>
      <c r="O388" s="114"/>
      <c r="P388" s="114"/>
      <c r="Q388" s="114"/>
      <c r="R388" s="114"/>
      <c r="T388" s="114"/>
      <c r="U388" s="114"/>
    </row>
    <row r="389" customFormat="false" ht="15" hidden="false" customHeight="false" outlineLevel="0" collapsed="false">
      <c r="I389" s="114"/>
      <c r="J389" s="115"/>
      <c r="K389" s="115"/>
      <c r="L389" s="115"/>
      <c r="M389" s="115"/>
      <c r="O389" s="114"/>
      <c r="P389" s="114"/>
      <c r="Q389" s="114"/>
      <c r="R389" s="114"/>
      <c r="T389" s="114"/>
      <c r="U389" s="114"/>
    </row>
    <row r="390" customFormat="false" ht="15" hidden="false" customHeight="false" outlineLevel="0" collapsed="false">
      <c r="I390" s="114"/>
      <c r="J390" s="115"/>
      <c r="K390" s="115"/>
      <c r="L390" s="115"/>
      <c r="M390" s="115"/>
      <c r="O390" s="114"/>
      <c r="P390" s="114"/>
      <c r="Q390" s="114"/>
      <c r="R390" s="114"/>
      <c r="T390" s="114"/>
      <c r="U390" s="114"/>
    </row>
    <row r="391" customFormat="false" ht="15" hidden="false" customHeight="false" outlineLevel="0" collapsed="false">
      <c r="I391" s="114"/>
      <c r="J391" s="115"/>
      <c r="K391" s="115"/>
      <c r="L391" s="115"/>
      <c r="M391" s="115"/>
      <c r="O391" s="114"/>
      <c r="P391" s="114"/>
      <c r="Q391" s="114"/>
      <c r="R391" s="114"/>
      <c r="T391" s="114"/>
      <c r="U391" s="114"/>
    </row>
    <row r="392" customFormat="false" ht="15" hidden="false" customHeight="false" outlineLevel="0" collapsed="false">
      <c r="I392" s="114"/>
      <c r="J392" s="115"/>
      <c r="K392" s="115"/>
      <c r="L392" s="115"/>
      <c r="M392" s="115"/>
      <c r="O392" s="114"/>
      <c r="P392" s="114"/>
      <c r="Q392" s="114"/>
      <c r="R392" s="114"/>
      <c r="T392" s="114"/>
      <c r="U392" s="114"/>
    </row>
    <row r="393" customFormat="false" ht="15" hidden="false" customHeight="false" outlineLevel="0" collapsed="false">
      <c r="I393" s="114"/>
      <c r="J393" s="115"/>
      <c r="K393" s="115"/>
      <c r="L393" s="115"/>
      <c r="M393" s="115"/>
      <c r="O393" s="114"/>
      <c r="P393" s="114"/>
      <c r="Q393" s="114"/>
      <c r="R393" s="114"/>
      <c r="T393" s="114"/>
      <c r="U393" s="114"/>
    </row>
    <row r="394" customFormat="false" ht="15" hidden="false" customHeight="false" outlineLevel="0" collapsed="false">
      <c r="I394" s="114"/>
      <c r="J394" s="115"/>
      <c r="K394" s="115"/>
      <c r="L394" s="115"/>
      <c r="M394" s="115"/>
      <c r="O394" s="114"/>
      <c r="P394" s="114"/>
      <c r="Q394" s="114"/>
      <c r="R394" s="114"/>
      <c r="T394" s="114"/>
      <c r="U394" s="114"/>
    </row>
    <row r="395" customFormat="false" ht="15" hidden="false" customHeight="false" outlineLevel="0" collapsed="false">
      <c r="I395" s="114"/>
      <c r="J395" s="115"/>
      <c r="K395" s="115"/>
      <c r="L395" s="115"/>
      <c r="M395" s="115"/>
      <c r="O395" s="114"/>
      <c r="P395" s="114"/>
      <c r="Q395" s="114"/>
      <c r="R395" s="114"/>
      <c r="T395" s="114"/>
      <c r="U395" s="114"/>
    </row>
    <row r="396" customFormat="false" ht="15" hidden="false" customHeight="false" outlineLevel="0" collapsed="false">
      <c r="I396" s="114"/>
      <c r="J396" s="115"/>
      <c r="K396" s="115"/>
      <c r="L396" s="115"/>
      <c r="M396" s="115"/>
      <c r="O396" s="114"/>
      <c r="P396" s="114"/>
      <c r="Q396" s="114"/>
      <c r="R396" s="114"/>
      <c r="T396" s="114"/>
      <c r="U396" s="114"/>
    </row>
    <row r="397" customFormat="false" ht="15" hidden="false" customHeight="false" outlineLevel="0" collapsed="false">
      <c r="I397" s="114"/>
      <c r="J397" s="115"/>
      <c r="K397" s="115"/>
      <c r="L397" s="115"/>
      <c r="M397" s="115"/>
      <c r="O397" s="114"/>
      <c r="P397" s="114"/>
      <c r="Q397" s="114"/>
      <c r="R397" s="114"/>
      <c r="T397" s="114"/>
      <c r="U397" s="114"/>
    </row>
    <row r="398" customFormat="false" ht="15" hidden="false" customHeight="false" outlineLevel="0" collapsed="false">
      <c r="I398" s="114"/>
      <c r="J398" s="115"/>
      <c r="K398" s="115"/>
      <c r="L398" s="115"/>
      <c r="M398" s="115"/>
      <c r="O398" s="114"/>
      <c r="P398" s="114"/>
      <c r="Q398" s="114"/>
      <c r="R398" s="114"/>
      <c r="T398" s="114"/>
      <c r="U398" s="114"/>
    </row>
    <row r="399" customFormat="false" ht="15" hidden="false" customHeight="false" outlineLevel="0" collapsed="false">
      <c r="I399" s="114"/>
      <c r="J399" s="115"/>
      <c r="K399" s="115"/>
      <c r="L399" s="115"/>
      <c r="M399" s="115"/>
      <c r="O399" s="114"/>
      <c r="P399" s="114"/>
      <c r="Q399" s="114"/>
      <c r="R399" s="114"/>
      <c r="T399" s="114"/>
      <c r="U399" s="114"/>
    </row>
    <row r="400" customFormat="false" ht="15" hidden="false" customHeight="false" outlineLevel="0" collapsed="false">
      <c r="I400" s="114"/>
      <c r="J400" s="115"/>
      <c r="K400" s="115"/>
      <c r="L400" s="115"/>
      <c r="M400" s="115"/>
      <c r="O400" s="114"/>
      <c r="P400" s="114"/>
      <c r="Q400" s="114"/>
      <c r="R400" s="114"/>
      <c r="T400" s="114"/>
      <c r="U400" s="114"/>
    </row>
    <row r="401" customFormat="false" ht="15" hidden="false" customHeight="false" outlineLevel="0" collapsed="false">
      <c r="I401" s="114"/>
      <c r="J401" s="115"/>
      <c r="K401" s="115"/>
      <c r="L401" s="115"/>
      <c r="M401" s="115"/>
      <c r="O401" s="114"/>
      <c r="P401" s="114"/>
      <c r="Q401" s="114"/>
      <c r="R401" s="114"/>
      <c r="T401" s="114"/>
      <c r="U401" s="114"/>
    </row>
    <row r="402" customFormat="false" ht="15" hidden="false" customHeight="false" outlineLevel="0" collapsed="false">
      <c r="I402" s="114"/>
      <c r="J402" s="115"/>
      <c r="K402" s="115"/>
      <c r="L402" s="115"/>
      <c r="M402" s="115"/>
      <c r="O402" s="114"/>
      <c r="P402" s="114"/>
      <c r="Q402" s="114"/>
      <c r="R402" s="114"/>
      <c r="T402" s="114"/>
      <c r="U402" s="114"/>
    </row>
    <row r="403" customFormat="false" ht="15" hidden="false" customHeight="false" outlineLevel="0" collapsed="false">
      <c r="I403" s="114"/>
      <c r="J403" s="115"/>
      <c r="K403" s="115"/>
      <c r="L403" s="115"/>
      <c r="M403" s="115"/>
      <c r="O403" s="114"/>
      <c r="P403" s="114"/>
      <c r="Q403" s="114"/>
      <c r="R403" s="114"/>
      <c r="T403" s="114"/>
      <c r="U403" s="114"/>
    </row>
    <row r="404" customFormat="false" ht="15" hidden="false" customHeight="false" outlineLevel="0" collapsed="false">
      <c r="I404" s="114"/>
      <c r="J404" s="115"/>
      <c r="K404" s="115"/>
      <c r="L404" s="115"/>
      <c r="M404" s="115"/>
      <c r="O404" s="114"/>
      <c r="P404" s="114"/>
      <c r="Q404" s="114"/>
      <c r="R404" s="114"/>
      <c r="T404" s="114"/>
      <c r="U404" s="114"/>
    </row>
    <row r="405" customFormat="false" ht="15" hidden="false" customHeight="false" outlineLevel="0" collapsed="false">
      <c r="I405" s="114"/>
      <c r="J405" s="115"/>
      <c r="K405" s="115"/>
      <c r="L405" s="115"/>
      <c r="M405" s="115"/>
      <c r="O405" s="114"/>
      <c r="P405" s="114"/>
      <c r="Q405" s="114"/>
      <c r="R405" s="114"/>
      <c r="T405" s="114"/>
      <c r="U405" s="114"/>
    </row>
    <row r="406" customFormat="false" ht="15" hidden="false" customHeight="false" outlineLevel="0" collapsed="false">
      <c r="I406" s="114"/>
      <c r="J406" s="115"/>
      <c r="K406" s="115"/>
      <c r="L406" s="115"/>
      <c r="M406" s="115"/>
      <c r="O406" s="114"/>
      <c r="P406" s="114"/>
      <c r="Q406" s="114"/>
      <c r="R406" s="114"/>
      <c r="T406" s="114"/>
      <c r="U406" s="114"/>
    </row>
    <row r="407" customFormat="false" ht="15" hidden="false" customHeight="false" outlineLevel="0" collapsed="false">
      <c r="I407" s="114"/>
      <c r="J407" s="115"/>
      <c r="K407" s="115"/>
      <c r="L407" s="115"/>
      <c r="M407" s="115"/>
      <c r="O407" s="114"/>
      <c r="P407" s="114"/>
      <c r="Q407" s="114"/>
      <c r="R407" s="114"/>
      <c r="T407" s="114"/>
      <c r="U407" s="114"/>
    </row>
    <row r="408" customFormat="false" ht="15" hidden="false" customHeight="false" outlineLevel="0" collapsed="false">
      <c r="I408" s="114"/>
      <c r="J408" s="115"/>
      <c r="K408" s="115"/>
      <c r="L408" s="115"/>
      <c r="M408" s="115"/>
      <c r="O408" s="114"/>
      <c r="P408" s="114"/>
      <c r="Q408" s="114"/>
      <c r="R408" s="114"/>
      <c r="T408" s="114"/>
      <c r="U408" s="114"/>
    </row>
    <row r="409" customFormat="false" ht="15" hidden="false" customHeight="false" outlineLevel="0" collapsed="false">
      <c r="I409" s="114"/>
      <c r="J409" s="115"/>
      <c r="K409" s="115"/>
      <c r="L409" s="115"/>
      <c r="M409" s="115"/>
      <c r="O409" s="114"/>
      <c r="P409" s="114"/>
      <c r="Q409" s="114"/>
      <c r="R409" s="114"/>
      <c r="T409" s="114"/>
      <c r="U409" s="114"/>
    </row>
    <row r="410" customFormat="false" ht="15" hidden="false" customHeight="false" outlineLevel="0" collapsed="false">
      <c r="I410" s="114"/>
      <c r="J410" s="115"/>
      <c r="K410" s="115"/>
      <c r="L410" s="115"/>
      <c r="M410" s="115"/>
      <c r="O410" s="114"/>
      <c r="P410" s="114"/>
      <c r="Q410" s="114"/>
      <c r="R410" s="114"/>
      <c r="T410" s="114"/>
      <c r="U410" s="114"/>
    </row>
    <row r="411" customFormat="false" ht="15" hidden="false" customHeight="false" outlineLevel="0" collapsed="false">
      <c r="I411" s="114"/>
      <c r="J411" s="115"/>
      <c r="K411" s="115"/>
      <c r="L411" s="115"/>
      <c r="M411" s="115"/>
      <c r="O411" s="114"/>
      <c r="P411" s="114"/>
      <c r="Q411" s="114"/>
      <c r="R411" s="114"/>
      <c r="T411" s="114"/>
      <c r="U411" s="114"/>
    </row>
    <row r="412" customFormat="false" ht="15" hidden="false" customHeight="false" outlineLevel="0" collapsed="false">
      <c r="I412" s="114"/>
      <c r="J412" s="115"/>
      <c r="K412" s="115"/>
      <c r="L412" s="115"/>
      <c r="M412" s="115"/>
      <c r="O412" s="114"/>
      <c r="P412" s="114"/>
      <c r="Q412" s="114"/>
      <c r="R412" s="114"/>
      <c r="T412" s="114"/>
      <c r="U412" s="114"/>
    </row>
    <row r="413" customFormat="false" ht="15" hidden="false" customHeight="false" outlineLevel="0" collapsed="false">
      <c r="I413" s="114"/>
      <c r="J413" s="115"/>
      <c r="K413" s="115"/>
      <c r="L413" s="115"/>
      <c r="M413" s="115"/>
      <c r="O413" s="114"/>
      <c r="P413" s="114"/>
      <c r="Q413" s="114"/>
      <c r="R413" s="114"/>
      <c r="T413" s="114"/>
      <c r="U413" s="114"/>
    </row>
    <row r="414" customFormat="false" ht="15" hidden="false" customHeight="false" outlineLevel="0" collapsed="false">
      <c r="I414" s="114"/>
      <c r="J414" s="115"/>
      <c r="K414" s="115"/>
      <c r="L414" s="115"/>
      <c r="M414" s="115"/>
      <c r="O414" s="114"/>
      <c r="P414" s="114"/>
      <c r="Q414" s="114"/>
      <c r="R414" s="114"/>
      <c r="T414" s="114"/>
      <c r="U414" s="114"/>
    </row>
    <row r="415" customFormat="false" ht="15" hidden="false" customHeight="false" outlineLevel="0" collapsed="false">
      <c r="I415" s="114"/>
      <c r="J415" s="115"/>
      <c r="K415" s="115"/>
      <c r="L415" s="115"/>
      <c r="M415" s="115"/>
      <c r="O415" s="114"/>
      <c r="P415" s="114"/>
      <c r="Q415" s="114"/>
      <c r="R415" s="114"/>
      <c r="T415" s="114"/>
      <c r="U415" s="114"/>
    </row>
    <row r="416" customFormat="false" ht="15" hidden="false" customHeight="false" outlineLevel="0" collapsed="false">
      <c r="I416" s="114"/>
      <c r="J416" s="115"/>
      <c r="K416" s="115"/>
      <c r="L416" s="115"/>
      <c r="M416" s="115"/>
      <c r="O416" s="114"/>
      <c r="P416" s="114"/>
      <c r="Q416" s="114"/>
      <c r="R416" s="114"/>
      <c r="T416" s="114"/>
      <c r="U416" s="114"/>
    </row>
    <row r="417" customFormat="false" ht="15" hidden="false" customHeight="false" outlineLevel="0" collapsed="false">
      <c r="I417" s="114"/>
      <c r="J417" s="115"/>
      <c r="K417" s="115"/>
      <c r="L417" s="115"/>
      <c r="M417" s="115"/>
      <c r="O417" s="114"/>
      <c r="P417" s="114"/>
      <c r="Q417" s="114"/>
      <c r="R417" s="114"/>
      <c r="T417" s="114"/>
      <c r="U417" s="114"/>
    </row>
    <row r="418" customFormat="false" ht="15" hidden="false" customHeight="false" outlineLevel="0" collapsed="false">
      <c r="I418" s="114"/>
      <c r="J418" s="115"/>
      <c r="K418" s="115"/>
      <c r="L418" s="115"/>
      <c r="M418" s="115"/>
      <c r="O418" s="114"/>
      <c r="P418" s="114"/>
      <c r="Q418" s="114"/>
      <c r="R418" s="114"/>
      <c r="T418" s="114"/>
      <c r="U418" s="114"/>
    </row>
    <row r="419" customFormat="false" ht="15" hidden="false" customHeight="false" outlineLevel="0" collapsed="false">
      <c r="I419" s="114"/>
      <c r="J419" s="115"/>
      <c r="K419" s="115"/>
      <c r="L419" s="115"/>
      <c r="M419" s="115"/>
      <c r="O419" s="114"/>
      <c r="P419" s="114"/>
      <c r="Q419" s="114"/>
      <c r="R419" s="114"/>
      <c r="T419" s="114"/>
      <c r="U419" s="114"/>
    </row>
    <row r="420" customFormat="false" ht="15" hidden="false" customHeight="false" outlineLevel="0" collapsed="false">
      <c r="I420" s="114"/>
      <c r="J420" s="115"/>
      <c r="K420" s="115"/>
      <c r="L420" s="115"/>
      <c r="M420" s="115"/>
      <c r="O420" s="114"/>
      <c r="P420" s="114"/>
      <c r="Q420" s="114"/>
      <c r="R420" s="114"/>
      <c r="T420" s="114"/>
      <c r="U420" s="114"/>
    </row>
    <row r="421" customFormat="false" ht="15" hidden="false" customHeight="false" outlineLevel="0" collapsed="false">
      <c r="I421" s="114"/>
      <c r="J421" s="115"/>
      <c r="K421" s="115"/>
      <c r="L421" s="115"/>
      <c r="M421" s="115"/>
      <c r="O421" s="114"/>
      <c r="P421" s="114"/>
      <c r="Q421" s="114"/>
      <c r="R421" s="114"/>
      <c r="T421" s="114"/>
      <c r="U421" s="114"/>
    </row>
    <row r="422" customFormat="false" ht="15" hidden="false" customHeight="false" outlineLevel="0" collapsed="false">
      <c r="I422" s="114"/>
      <c r="J422" s="115"/>
      <c r="K422" s="115"/>
      <c r="L422" s="115"/>
      <c r="M422" s="115"/>
      <c r="O422" s="114"/>
      <c r="P422" s="114"/>
      <c r="Q422" s="114"/>
      <c r="R422" s="114"/>
      <c r="T422" s="114"/>
      <c r="U422" s="114"/>
    </row>
    <row r="423" customFormat="false" ht="15" hidden="false" customHeight="false" outlineLevel="0" collapsed="false">
      <c r="I423" s="114"/>
      <c r="J423" s="115"/>
      <c r="K423" s="115"/>
      <c r="L423" s="115"/>
      <c r="M423" s="115"/>
      <c r="O423" s="114"/>
      <c r="P423" s="114"/>
      <c r="Q423" s="114"/>
      <c r="R423" s="114"/>
      <c r="T423" s="114"/>
      <c r="U423" s="114"/>
    </row>
    <row r="424" customFormat="false" ht="15" hidden="false" customHeight="false" outlineLevel="0" collapsed="false">
      <c r="I424" s="114"/>
      <c r="J424" s="115"/>
      <c r="K424" s="115"/>
      <c r="L424" s="115"/>
      <c r="M424" s="115"/>
      <c r="O424" s="114"/>
      <c r="P424" s="114"/>
      <c r="Q424" s="114"/>
      <c r="R424" s="114"/>
      <c r="T424" s="114"/>
      <c r="U424" s="114"/>
    </row>
    <row r="425" customFormat="false" ht="15" hidden="false" customHeight="false" outlineLevel="0" collapsed="false">
      <c r="I425" s="114"/>
      <c r="J425" s="115"/>
      <c r="K425" s="115"/>
      <c r="L425" s="115"/>
      <c r="M425" s="115"/>
      <c r="O425" s="114"/>
      <c r="P425" s="114"/>
      <c r="Q425" s="114"/>
      <c r="R425" s="114"/>
      <c r="T425" s="114"/>
      <c r="U425" s="114"/>
    </row>
    <row r="426" customFormat="false" ht="15" hidden="false" customHeight="false" outlineLevel="0" collapsed="false">
      <c r="I426" s="114"/>
      <c r="J426" s="115"/>
      <c r="K426" s="115"/>
      <c r="L426" s="115"/>
      <c r="M426" s="115"/>
      <c r="O426" s="114"/>
      <c r="P426" s="114"/>
      <c r="Q426" s="114"/>
      <c r="R426" s="114"/>
      <c r="T426" s="114"/>
      <c r="U426" s="114"/>
    </row>
    <row r="427" customFormat="false" ht="15" hidden="false" customHeight="false" outlineLevel="0" collapsed="false">
      <c r="I427" s="114"/>
      <c r="J427" s="115"/>
      <c r="K427" s="115"/>
      <c r="L427" s="115"/>
      <c r="M427" s="115"/>
      <c r="O427" s="114"/>
      <c r="P427" s="114"/>
      <c r="Q427" s="114"/>
      <c r="R427" s="114"/>
      <c r="T427" s="114"/>
      <c r="U427" s="114"/>
    </row>
    <row r="428" customFormat="false" ht="15" hidden="false" customHeight="false" outlineLevel="0" collapsed="false">
      <c r="I428" s="114"/>
      <c r="J428" s="115"/>
      <c r="K428" s="115"/>
      <c r="L428" s="115"/>
      <c r="M428" s="115"/>
      <c r="O428" s="114"/>
      <c r="P428" s="114"/>
      <c r="Q428" s="114"/>
      <c r="R428" s="114"/>
      <c r="T428" s="114"/>
      <c r="U428" s="114"/>
    </row>
    <row r="429" customFormat="false" ht="15" hidden="false" customHeight="false" outlineLevel="0" collapsed="false">
      <c r="I429" s="114"/>
      <c r="J429" s="115"/>
      <c r="K429" s="115"/>
      <c r="L429" s="115"/>
      <c r="M429" s="115"/>
      <c r="O429" s="114"/>
      <c r="P429" s="114"/>
      <c r="Q429" s="114"/>
      <c r="R429" s="114"/>
      <c r="T429" s="114"/>
      <c r="U429" s="114"/>
    </row>
    <row r="430" customFormat="false" ht="15" hidden="false" customHeight="false" outlineLevel="0" collapsed="false">
      <c r="I430" s="114"/>
      <c r="J430" s="115"/>
      <c r="K430" s="115"/>
      <c r="L430" s="115"/>
      <c r="M430" s="115"/>
      <c r="O430" s="114"/>
      <c r="P430" s="114"/>
      <c r="Q430" s="114"/>
      <c r="R430" s="114"/>
      <c r="T430" s="114"/>
      <c r="U430" s="114"/>
    </row>
    <row r="431" customFormat="false" ht="15" hidden="false" customHeight="false" outlineLevel="0" collapsed="false">
      <c r="I431" s="114"/>
      <c r="J431" s="115"/>
      <c r="K431" s="115"/>
      <c r="L431" s="115"/>
      <c r="M431" s="115"/>
      <c r="O431" s="114"/>
      <c r="P431" s="114"/>
      <c r="Q431" s="114"/>
      <c r="R431" s="114"/>
      <c r="T431" s="114"/>
      <c r="U431" s="114"/>
    </row>
    <row r="432" customFormat="false" ht="15" hidden="false" customHeight="false" outlineLevel="0" collapsed="false">
      <c r="I432" s="114"/>
      <c r="J432" s="115"/>
      <c r="K432" s="115"/>
      <c r="L432" s="115"/>
      <c r="M432" s="115"/>
      <c r="O432" s="114"/>
      <c r="P432" s="114"/>
      <c r="Q432" s="114"/>
      <c r="R432" s="114"/>
      <c r="T432" s="114"/>
      <c r="U432" s="114"/>
    </row>
    <row r="433" customFormat="false" ht="15" hidden="false" customHeight="false" outlineLevel="0" collapsed="false">
      <c r="I433" s="114"/>
      <c r="J433" s="115"/>
      <c r="K433" s="115"/>
      <c r="L433" s="115"/>
      <c r="M433" s="115"/>
      <c r="O433" s="114"/>
      <c r="P433" s="114"/>
      <c r="Q433" s="114"/>
      <c r="R433" s="114"/>
      <c r="T433" s="114"/>
      <c r="U433" s="114"/>
    </row>
    <row r="434" customFormat="false" ht="15" hidden="false" customHeight="false" outlineLevel="0" collapsed="false">
      <c r="I434" s="114"/>
      <c r="J434" s="115"/>
      <c r="K434" s="115"/>
      <c r="L434" s="115"/>
      <c r="M434" s="115"/>
      <c r="O434" s="114"/>
      <c r="P434" s="114"/>
      <c r="Q434" s="114"/>
      <c r="R434" s="114"/>
      <c r="T434" s="114"/>
      <c r="U434" s="114"/>
    </row>
    <row r="435" customFormat="false" ht="15" hidden="false" customHeight="false" outlineLevel="0" collapsed="false">
      <c r="I435" s="114"/>
      <c r="J435" s="115"/>
      <c r="K435" s="115"/>
      <c r="L435" s="115"/>
      <c r="M435" s="115"/>
      <c r="O435" s="114"/>
      <c r="P435" s="114"/>
      <c r="Q435" s="114"/>
      <c r="R435" s="114"/>
      <c r="T435" s="114"/>
      <c r="U435" s="114"/>
    </row>
    <row r="436" customFormat="false" ht="15" hidden="false" customHeight="false" outlineLevel="0" collapsed="false">
      <c r="I436" s="114"/>
      <c r="J436" s="115"/>
      <c r="K436" s="115"/>
      <c r="L436" s="115"/>
      <c r="M436" s="115"/>
      <c r="O436" s="114"/>
      <c r="P436" s="114"/>
      <c r="Q436" s="114"/>
      <c r="R436" s="114"/>
      <c r="T436" s="114"/>
      <c r="U436" s="114"/>
    </row>
    <row r="437" customFormat="false" ht="15" hidden="false" customHeight="false" outlineLevel="0" collapsed="false">
      <c r="I437" s="114"/>
      <c r="J437" s="115"/>
      <c r="K437" s="115"/>
      <c r="L437" s="115"/>
      <c r="M437" s="115"/>
      <c r="O437" s="114"/>
      <c r="P437" s="114"/>
      <c r="Q437" s="114"/>
      <c r="R437" s="114"/>
      <c r="T437" s="114"/>
      <c r="U437" s="114"/>
    </row>
    <row r="438" customFormat="false" ht="15" hidden="false" customHeight="false" outlineLevel="0" collapsed="false">
      <c r="I438" s="114"/>
      <c r="J438" s="115"/>
      <c r="K438" s="115"/>
      <c r="L438" s="115"/>
      <c r="M438" s="115"/>
      <c r="O438" s="114"/>
      <c r="P438" s="114"/>
      <c r="Q438" s="114"/>
      <c r="R438" s="114"/>
      <c r="T438" s="114"/>
      <c r="U438" s="114"/>
    </row>
    <row r="439" customFormat="false" ht="15" hidden="false" customHeight="false" outlineLevel="0" collapsed="false">
      <c r="I439" s="114"/>
      <c r="J439" s="115"/>
      <c r="K439" s="115"/>
      <c r="L439" s="115"/>
      <c r="M439" s="115"/>
      <c r="O439" s="114"/>
      <c r="P439" s="114"/>
      <c r="Q439" s="114"/>
      <c r="R439" s="114"/>
      <c r="T439" s="114"/>
      <c r="U439" s="114"/>
    </row>
    <row r="440" customFormat="false" ht="15" hidden="false" customHeight="false" outlineLevel="0" collapsed="false">
      <c r="I440" s="114"/>
      <c r="J440" s="115"/>
      <c r="K440" s="115"/>
      <c r="L440" s="115"/>
      <c r="M440" s="115"/>
      <c r="O440" s="114"/>
      <c r="P440" s="114"/>
      <c r="Q440" s="114"/>
      <c r="R440" s="114"/>
      <c r="T440" s="114"/>
      <c r="U440" s="114"/>
    </row>
    <row r="441" customFormat="false" ht="15" hidden="false" customHeight="false" outlineLevel="0" collapsed="false">
      <c r="I441" s="114"/>
      <c r="J441" s="115"/>
      <c r="K441" s="115"/>
      <c r="L441" s="115"/>
      <c r="M441" s="115"/>
      <c r="O441" s="114"/>
      <c r="P441" s="114"/>
      <c r="Q441" s="114"/>
      <c r="R441" s="114"/>
      <c r="T441" s="114"/>
      <c r="U441" s="114"/>
    </row>
    <row r="442" customFormat="false" ht="15" hidden="false" customHeight="false" outlineLevel="0" collapsed="false">
      <c r="I442" s="114"/>
      <c r="J442" s="115"/>
      <c r="K442" s="115"/>
      <c r="L442" s="115"/>
      <c r="M442" s="115"/>
      <c r="O442" s="114"/>
      <c r="P442" s="114"/>
      <c r="Q442" s="114"/>
      <c r="R442" s="114"/>
      <c r="T442" s="114"/>
      <c r="U442" s="114"/>
    </row>
    <row r="443" customFormat="false" ht="15" hidden="false" customHeight="false" outlineLevel="0" collapsed="false">
      <c r="I443" s="114"/>
      <c r="J443" s="115"/>
      <c r="K443" s="115"/>
      <c r="L443" s="115"/>
      <c r="M443" s="115"/>
      <c r="O443" s="114"/>
      <c r="P443" s="114"/>
      <c r="Q443" s="114"/>
      <c r="R443" s="114"/>
      <c r="T443" s="114"/>
      <c r="U443" s="114"/>
    </row>
    <row r="444" customFormat="false" ht="15" hidden="false" customHeight="false" outlineLevel="0" collapsed="false">
      <c r="I444" s="114"/>
      <c r="J444" s="115"/>
      <c r="K444" s="115"/>
      <c r="L444" s="115"/>
      <c r="M444" s="115"/>
      <c r="O444" s="114"/>
      <c r="P444" s="114"/>
      <c r="Q444" s="114"/>
      <c r="R444" s="114"/>
      <c r="T444" s="114"/>
      <c r="U444" s="114"/>
    </row>
    <row r="445" customFormat="false" ht="15" hidden="false" customHeight="false" outlineLevel="0" collapsed="false">
      <c r="I445" s="114"/>
      <c r="J445" s="115"/>
      <c r="K445" s="115"/>
      <c r="L445" s="115"/>
      <c r="M445" s="115"/>
      <c r="O445" s="114"/>
      <c r="P445" s="114"/>
      <c r="Q445" s="114"/>
      <c r="R445" s="114"/>
      <c r="T445" s="114"/>
      <c r="U445" s="114"/>
    </row>
    <row r="446" customFormat="false" ht="15" hidden="false" customHeight="false" outlineLevel="0" collapsed="false">
      <c r="I446" s="114"/>
      <c r="J446" s="115"/>
      <c r="K446" s="115"/>
      <c r="L446" s="115"/>
      <c r="M446" s="115"/>
      <c r="O446" s="114"/>
      <c r="P446" s="114"/>
      <c r="Q446" s="114"/>
      <c r="R446" s="114"/>
      <c r="T446" s="114"/>
      <c r="U446" s="114"/>
    </row>
    <row r="447" customFormat="false" ht="15" hidden="false" customHeight="false" outlineLevel="0" collapsed="false">
      <c r="I447" s="114"/>
      <c r="J447" s="115"/>
      <c r="K447" s="115"/>
      <c r="L447" s="115"/>
      <c r="M447" s="115"/>
      <c r="O447" s="114"/>
      <c r="P447" s="114"/>
      <c r="Q447" s="114"/>
      <c r="R447" s="114"/>
      <c r="T447" s="114"/>
      <c r="U447" s="114"/>
    </row>
    <row r="448" customFormat="false" ht="15" hidden="false" customHeight="false" outlineLevel="0" collapsed="false">
      <c r="I448" s="114"/>
      <c r="J448" s="115"/>
      <c r="K448" s="115"/>
      <c r="L448" s="115"/>
      <c r="M448" s="115"/>
      <c r="O448" s="114"/>
      <c r="P448" s="114"/>
      <c r="Q448" s="114"/>
      <c r="R448" s="114"/>
      <c r="T448" s="114"/>
      <c r="U448" s="114"/>
    </row>
    <row r="449" customFormat="false" ht="15" hidden="false" customHeight="false" outlineLevel="0" collapsed="false">
      <c r="I449" s="114"/>
      <c r="J449" s="115"/>
      <c r="K449" s="115"/>
      <c r="L449" s="115"/>
      <c r="M449" s="115"/>
      <c r="O449" s="114"/>
      <c r="P449" s="114"/>
      <c r="Q449" s="114"/>
      <c r="R449" s="114"/>
      <c r="T449" s="114"/>
      <c r="U449" s="114"/>
    </row>
    <row r="450" customFormat="false" ht="15" hidden="false" customHeight="false" outlineLevel="0" collapsed="false">
      <c r="I450" s="114"/>
      <c r="J450" s="115"/>
      <c r="K450" s="115"/>
      <c r="L450" s="115"/>
      <c r="M450" s="115"/>
      <c r="O450" s="114"/>
      <c r="P450" s="114"/>
      <c r="Q450" s="114"/>
      <c r="R450" s="114"/>
      <c r="T450" s="114"/>
      <c r="U450" s="114"/>
    </row>
    <row r="451" customFormat="false" ht="15" hidden="false" customHeight="false" outlineLevel="0" collapsed="false">
      <c r="I451" s="114"/>
      <c r="J451" s="115"/>
      <c r="K451" s="115"/>
      <c r="L451" s="115"/>
      <c r="M451" s="115"/>
      <c r="O451" s="114"/>
      <c r="P451" s="114"/>
      <c r="Q451" s="114"/>
      <c r="R451" s="114"/>
      <c r="T451" s="114"/>
      <c r="U451" s="114"/>
    </row>
    <row r="452" customFormat="false" ht="15" hidden="false" customHeight="false" outlineLevel="0" collapsed="false">
      <c r="I452" s="114"/>
      <c r="J452" s="115"/>
      <c r="K452" s="115"/>
      <c r="L452" s="115"/>
      <c r="M452" s="115"/>
      <c r="O452" s="114"/>
      <c r="P452" s="114"/>
      <c r="Q452" s="114"/>
      <c r="R452" s="114"/>
      <c r="T452" s="114"/>
      <c r="U452" s="114"/>
    </row>
    <row r="453" customFormat="false" ht="15" hidden="false" customHeight="false" outlineLevel="0" collapsed="false">
      <c r="I453" s="114"/>
      <c r="J453" s="115"/>
      <c r="K453" s="115"/>
      <c r="L453" s="115"/>
      <c r="M453" s="115"/>
      <c r="O453" s="114"/>
      <c r="P453" s="114"/>
      <c r="Q453" s="114"/>
      <c r="R453" s="114"/>
      <c r="T453" s="114"/>
      <c r="U453" s="114"/>
    </row>
    <row r="454" customFormat="false" ht="15" hidden="false" customHeight="false" outlineLevel="0" collapsed="false">
      <c r="I454" s="114"/>
      <c r="J454" s="115"/>
      <c r="K454" s="115"/>
      <c r="L454" s="115"/>
      <c r="M454" s="115"/>
      <c r="O454" s="114"/>
      <c r="P454" s="114"/>
      <c r="Q454" s="114"/>
      <c r="R454" s="114"/>
      <c r="T454" s="114"/>
      <c r="U454" s="114"/>
    </row>
    <row r="455" customFormat="false" ht="15" hidden="false" customHeight="false" outlineLevel="0" collapsed="false">
      <c r="I455" s="114"/>
      <c r="J455" s="115"/>
      <c r="K455" s="115"/>
      <c r="L455" s="115"/>
      <c r="M455" s="115"/>
      <c r="O455" s="114"/>
      <c r="P455" s="114"/>
      <c r="Q455" s="114"/>
      <c r="R455" s="114"/>
      <c r="T455" s="114"/>
      <c r="U455" s="114"/>
    </row>
    <row r="456" customFormat="false" ht="15" hidden="false" customHeight="false" outlineLevel="0" collapsed="false">
      <c r="I456" s="114"/>
      <c r="J456" s="115"/>
      <c r="K456" s="115"/>
      <c r="L456" s="115"/>
      <c r="M456" s="115"/>
      <c r="O456" s="114"/>
      <c r="P456" s="114"/>
      <c r="Q456" s="114"/>
      <c r="R456" s="114"/>
      <c r="T456" s="114"/>
      <c r="U456" s="114"/>
    </row>
    <row r="457" customFormat="false" ht="15" hidden="false" customHeight="false" outlineLevel="0" collapsed="false">
      <c r="I457" s="114"/>
      <c r="J457" s="115"/>
      <c r="K457" s="115"/>
      <c r="L457" s="115"/>
      <c r="M457" s="115"/>
      <c r="O457" s="114"/>
      <c r="P457" s="114"/>
      <c r="Q457" s="114"/>
      <c r="R457" s="114"/>
      <c r="T457" s="114"/>
      <c r="U457" s="114"/>
    </row>
    <row r="458" customFormat="false" ht="15" hidden="false" customHeight="false" outlineLevel="0" collapsed="false">
      <c r="I458" s="114"/>
      <c r="J458" s="115"/>
      <c r="K458" s="115"/>
      <c r="L458" s="115"/>
      <c r="M458" s="115"/>
      <c r="O458" s="114"/>
      <c r="P458" s="114"/>
      <c r="Q458" s="114"/>
      <c r="R458" s="114"/>
      <c r="T458" s="114"/>
      <c r="U458" s="114"/>
    </row>
    <row r="459" customFormat="false" ht="15" hidden="false" customHeight="false" outlineLevel="0" collapsed="false">
      <c r="I459" s="114"/>
      <c r="J459" s="115"/>
      <c r="K459" s="115"/>
      <c r="L459" s="115"/>
      <c r="M459" s="115"/>
      <c r="O459" s="114"/>
      <c r="P459" s="114"/>
      <c r="Q459" s="114"/>
      <c r="R459" s="114"/>
      <c r="T459" s="114"/>
      <c r="U459" s="114"/>
    </row>
    <row r="460" customFormat="false" ht="15" hidden="false" customHeight="false" outlineLevel="0" collapsed="false">
      <c r="I460" s="114"/>
      <c r="J460" s="115"/>
      <c r="K460" s="115"/>
      <c r="L460" s="115"/>
      <c r="M460" s="115"/>
      <c r="O460" s="114"/>
      <c r="P460" s="114"/>
      <c r="Q460" s="114"/>
      <c r="R460" s="114"/>
      <c r="T460" s="114"/>
      <c r="U460" s="114"/>
    </row>
    <row r="461" customFormat="false" ht="15" hidden="false" customHeight="false" outlineLevel="0" collapsed="false">
      <c r="I461" s="114"/>
      <c r="J461" s="115"/>
      <c r="K461" s="115"/>
      <c r="L461" s="115"/>
      <c r="M461" s="115"/>
      <c r="O461" s="114"/>
      <c r="P461" s="114"/>
      <c r="Q461" s="114"/>
      <c r="R461" s="114"/>
      <c r="T461" s="114"/>
      <c r="U461" s="114"/>
    </row>
    <row r="462" customFormat="false" ht="15" hidden="false" customHeight="false" outlineLevel="0" collapsed="false">
      <c r="I462" s="114"/>
      <c r="J462" s="115"/>
      <c r="K462" s="115"/>
      <c r="L462" s="115"/>
      <c r="M462" s="115"/>
      <c r="O462" s="114"/>
      <c r="P462" s="114"/>
      <c r="Q462" s="114"/>
      <c r="R462" s="114"/>
      <c r="T462" s="114"/>
      <c r="U462" s="114"/>
    </row>
    <row r="463" customFormat="false" ht="15" hidden="false" customHeight="false" outlineLevel="0" collapsed="false">
      <c r="I463" s="114"/>
      <c r="J463" s="115"/>
      <c r="K463" s="115"/>
      <c r="L463" s="115"/>
      <c r="M463" s="115"/>
      <c r="O463" s="114"/>
      <c r="P463" s="114"/>
      <c r="Q463" s="114"/>
      <c r="R463" s="114"/>
      <c r="T463" s="114"/>
      <c r="U463" s="114"/>
    </row>
    <row r="464" customFormat="false" ht="15" hidden="false" customHeight="false" outlineLevel="0" collapsed="false">
      <c r="I464" s="114"/>
      <c r="J464" s="115"/>
      <c r="K464" s="115"/>
      <c r="L464" s="115"/>
      <c r="M464" s="115"/>
      <c r="O464" s="114"/>
      <c r="P464" s="114"/>
      <c r="Q464" s="114"/>
      <c r="R464" s="114"/>
      <c r="T464" s="114"/>
      <c r="U464" s="114"/>
    </row>
    <row r="465" customFormat="false" ht="15" hidden="false" customHeight="false" outlineLevel="0" collapsed="false">
      <c r="I465" s="114"/>
      <c r="J465" s="115"/>
      <c r="K465" s="115"/>
      <c r="L465" s="115"/>
      <c r="M465" s="115"/>
      <c r="O465" s="114"/>
      <c r="P465" s="114"/>
      <c r="Q465" s="114"/>
      <c r="R465" s="114"/>
      <c r="T465" s="114"/>
      <c r="U465" s="114"/>
    </row>
    <row r="466" customFormat="false" ht="15" hidden="false" customHeight="false" outlineLevel="0" collapsed="false">
      <c r="I466" s="114"/>
      <c r="J466" s="115"/>
      <c r="K466" s="115"/>
      <c r="L466" s="115"/>
      <c r="M466" s="115"/>
      <c r="O466" s="114"/>
      <c r="P466" s="114"/>
      <c r="Q466" s="114"/>
      <c r="R466" s="114"/>
      <c r="T466" s="114"/>
      <c r="U466" s="114"/>
    </row>
    <row r="467" customFormat="false" ht="15" hidden="false" customHeight="false" outlineLevel="0" collapsed="false">
      <c r="I467" s="114"/>
      <c r="J467" s="115"/>
      <c r="K467" s="115"/>
      <c r="L467" s="115"/>
      <c r="M467" s="115"/>
      <c r="O467" s="114"/>
      <c r="P467" s="114"/>
      <c r="Q467" s="114"/>
      <c r="R467" s="114"/>
      <c r="T467" s="114"/>
      <c r="U467" s="114"/>
    </row>
    <row r="468" customFormat="false" ht="15" hidden="false" customHeight="false" outlineLevel="0" collapsed="false">
      <c r="I468" s="114"/>
      <c r="J468" s="115"/>
      <c r="K468" s="115"/>
      <c r="L468" s="115"/>
      <c r="M468" s="115"/>
      <c r="O468" s="114"/>
      <c r="P468" s="114"/>
      <c r="Q468" s="114"/>
      <c r="R468" s="114"/>
      <c r="T468" s="114"/>
      <c r="U468" s="114"/>
    </row>
    <row r="469" customFormat="false" ht="15" hidden="false" customHeight="false" outlineLevel="0" collapsed="false">
      <c r="I469" s="114"/>
      <c r="J469" s="115"/>
      <c r="K469" s="115"/>
      <c r="L469" s="115"/>
      <c r="M469" s="115"/>
      <c r="O469" s="114"/>
      <c r="P469" s="114"/>
      <c r="Q469" s="114"/>
      <c r="R469" s="114"/>
      <c r="T469" s="114"/>
      <c r="U469" s="114"/>
    </row>
    <row r="470" customFormat="false" ht="15" hidden="false" customHeight="false" outlineLevel="0" collapsed="false">
      <c r="I470" s="114"/>
      <c r="J470" s="115"/>
      <c r="K470" s="115"/>
      <c r="L470" s="115"/>
      <c r="M470" s="115"/>
      <c r="O470" s="114"/>
      <c r="P470" s="114"/>
      <c r="Q470" s="114"/>
      <c r="R470" s="114"/>
      <c r="T470" s="114"/>
      <c r="U470" s="114"/>
    </row>
    <row r="471" customFormat="false" ht="15" hidden="false" customHeight="false" outlineLevel="0" collapsed="false">
      <c r="I471" s="114"/>
      <c r="J471" s="115"/>
      <c r="K471" s="115"/>
      <c r="L471" s="115"/>
      <c r="M471" s="115"/>
      <c r="O471" s="114"/>
      <c r="P471" s="114"/>
      <c r="Q471" s="114"/>
      <c r="R471" s="114"/>
      <c r="T471" s="114"/>
      <c r="U471" s="114"/>
    </row>
    <row r="472" customFormat="false" ht="15" hidden="false" customHeight="false" outlineLevel="0" collapsed="false">
      <c r="I472" s="114"/>
      <c r="J472" s="115"/>
      <c r="K472" s="115"/>
      <c r="L472" s="115"/>
      <c r="M472" s="115"/>
      <c r="O472" s="114"/>
      <c r="P472" s="114"/>
      <c r="Q472" s="114"/>
      <c r="R472" s="114"/>
      <c r="T472" s="114"/>
      <c r="U472" s="114"/>
    </row>
    <row r="473" customFormat="false" ht="15" hidden="false" customHeight="false" outlineLevel="0" collapsed="false">
      <c r="I473" s="114"/>
      <c r="J473" s="115"/>
      <c r="K473" s="115"/>
      <c r="L473" s="115"/>
      <c r="M473" s="115"/>
      <c r="O473" s="114"/>
      <c r="P473" s="114"/>
      <c r="Q473" s="114"/>
      <c r="R473" s="114"/>
      <c r="T473" s="114"/>
      <c r="U473" s="114"/>
    </row>
    <row r="474" customFormat="false" ht="15" hidden="false" customHeight="false" outlineLevel="0" collapsed="false">
      <c r="I474" s="114"/>
      <c r="J474" s="115"/>
      <c r="K474" s="115"/>
      <c r="L474" s="115"/>
      <c r="M474" s="115"/>
      <c r="O474" s="114"/>
      <c r="P474" s="114"/>
      <c r="Q474" s="114"/>
      <c r="R474" s="114"/>
      <c r="T474" s="114"/>
      <c r="U474" s="114"/>
    </row>
    <row r="475" customFormat="false" ht="15" hidden="false" customHeight="false" outlineLevel="0" collapsed="false">
      <c r="I475" s="114"/>
      <c r="J475" s="115"/>
      <c r="K475" s="115"/>
      <c r="L475" s="115"/>
      <c r="M475" s="115"/>
      <c r="O475" s="114"/>
      <c r="P475" s="114"/>
      <c r="Q475" s="114"/>
      <c r="R475" s="114"/>
      <c r="T475" s="114"/>
      <c r="U475" s="114"/>
    </row>
    <row r="476" customFormat="false" ht="15" hidden="false" customHeight="false" outlineLevel="0" collapsed="false">
      <c r="I476" s="114"/>
      <c r="J476" s="115"/>
      <c r="K476" s="115"/>
      <c r="L476" s="115"/>
      <c r="M476" s="115"/>
      <c r="O476" s="114"/>
      <c r="P476" s="114"/>
      <c r="Q476" s="114"/>
      <c r="R476" s="114"/>
      <c r="T476" s="114"/>
      <c r="U476" s="114"/>
    </row>
    <row r="477" customFormat="false" ht="15" hidden="false" customHeight="false" outlineLevel="0" collapsed="false">
      <c r="I477" s="114"/>
      <c r="J477" s="115"/>
      <c r="K477" s="115"/>
      <c r="L477" s="115"/>
      <c r="M477" s="115"/>
      <c r="O477" s="114"/>
      <c r="P477" s="114"/>
      <c r="Q477" s="114"/>
      <c r="R477" s="114"/>
      <c r="T477" s="114"/>
      <c r="U477" s="114"/>
    </row>
    <row r="478" customFormat="false" ht="15" hidden="false" customHeight="false" outlineLevel="0" collapsed="false">
      <c r="I478" s="114"/>
      <c r="J478" s="115"/>
      <c r="K478" s="115"/>
      <c r="L478" s="115"/>
      <c r="M478" s="115"/>
      <c r="O478" s="114"/>
      <c r="P478" s="114"/>
      <c r="Q478" s="114"/>
      <c r="R478" s="114"/>
      <c r="T478" s="114"/>
      <c r="U478" s="114"/>
    </row>
    <row r="479" customFormat="false" ht="15" hidden="false" customHeight="false" outlineLevel="0" collapsed="false">
      <c r="I479" s="114"/>
      <c r="J479" s="115"/>
      <c r="K479" s="115"/>
      <c r="L479" s="115"/>
      <c r="M479" s="115"/>
      <c r="O479" s="114"/>
      <c r="P479" s="114"/>
      <c r="Q479" s="114"/>
      <c r="R479" s="114"/>
      <c r="T479" s="114"/>
      <c r="U479" s="114"/>
    </row>
    <row r="480" customFormat="false" ht="15" hidden="false" customHeight="false" outlineLevel="0" collapsed="false">
      <c r="I480" s="114"/>
      <c r="J480" s="115"/>
      <c r="K480" s="115"/>
      <c r="L480" s="115"/>
      <c r="M480" s="115"/>
      <c r="O480" s="114"/>
      <c r="P480" s="114"/>
      <c r="Q480" s="114"/>
      <c r="R480" s="114"/>
      <c r="T480" s="114"/>
      <c r="U480" s="114"/>
    </row>
    <row r="481" customFormat="false" ht="15" hidden="false" customHeight="false" outlineLevel="0" collapsed="false">
      <c r="I481" s="114"/>
      <c r="J481" s="115"/>
      <c r="K481" s="115"/>
      <c r="L481" s="115"/>
      <c r="M481" s="115"/>
      <c r="O481" s="114"/>
      <c r="P481" s="114"/>
      <c r="Q481" s="114"/>
      <c r="R481" s="114"/>
      <c r="T481" s="114"/>
      <c r="U481" s="114"/>
    </row>
    <row r="482" customFormat="false" ht="15" hidden="false" customHeight="false" outlineLevel="0" collapsed="false">
      <c r="I482" s="114"/>
      <c r="J482" s="115"/>
      <c r="K482" s="115"/>
      <c r="L482" s="115"/>
      <c r="M482" s="115"/>
      <c r="O482" s="114"/>
      <c r="P482" s="114"/>
      <c r="Q482" s="114"/>
      <c r="R482" s="114"/>
      <c r="T482" s="114"/>
      <c r="U482" s="114"/>
    </row>
    <row r="483" customFormat="false" ht="15" hidden="false" customHeight="false" outlineLevel="0" collapsed="false">
      <c r="I483" s="114"/>
      <c r="J483" s="115"/>
      <c r="K483" s="115"/>
      <c r="L483" s="115"/>
      <c r="M483" s="115"/>
      <c r="O483" s="114"/>
      <c r="P483" s="114"/>
      <c r="Q483" s="114"/>
      <c r="R483" s="114"/>
      <c r="T483" s="114"/>
      <c r="U483" s="114"/>
    </row>
    <row r="484" customFormat="false" ht="15" hidden="false" customHeight="false" outlineLevel="0" collapsed="false">
      <c r="I484" s="114"/>
      <c r="J484" s="115"/>
      <c r="K484" s="115"/>
      <c r="L484" s="115"/>
      <c r="M484" s="115"/>
      <c r="O484" s="114"/>
      <c r="P484" s="114"/>
      <c r="Q484" s="114"/>
      <c r="R484" s="114"/>
      <c r="T484" s="114"/>
      <c r="U484" s="114"/>
    </row>
    <row r="485" customFormat="false" ht="15" hidden="false" customHeight="false" outlineLevel="0" collapsed="false">
      <c r="I485" s="114"/>
      <c r="J485" s="115"/>
      <c r="K485" s="115"/>
      <c r="L485" s="115"/>
      <c r="M485" s="115"/>
      <c r="O485" s="114"/>
      <c r="P485" s="114"/>
      <c r="Q485" s="114"/>
      <c r="R485" s="114"/>
      <c r="T485" s="114"/>
      <c r="U485" s="114"/>
    </row>
    <row r="486" customFormat="false" ht="15" hidden="false" customHeight="false" outlineLevel="0" collapsed="false">
      <c r="I486" s="114"/>
      <c r="J486" s="115"/>
      <c r="K486" s="115"/>
      <c r="L486" s="115"/>
      <c r="M486" s="115"/>
      <c r="O486" s="114"/>
      <c r="P486" s="114"/>
      <c r="Q486" s="114"/>
      <c r="R486" s="114"/>
      <c r="T486" s="114"/>
      <c r="U486" s="114"/>
    </row>
    <row r="487" customFormat="false" ht="15" hidden="false" customHeight="false" outlineLevel="0" collapsed="false">
      <c r="I487" s="114"/>
      <c r="J487" s="115"/>
      <c r="K487" s="115"/>
      <c r="L487" s="115"/>
      <c r="M487" s="115"/>
      <c r="O487" s="114"/>
      <c r="P487" s="114"/>
      <c r="Q487" s="114"/>
      <c r="R487" s="114"/>
      <c r="T487" s="114"/>
      <c r="U487" s="114"/>
    </row>
    <row r="488" customFormat="false" ht="15" hidden="false" customHeight="false" outlineLevel="0" collapsed="false">
      <c r="I488" s="114"/>
      <c r="J488" s="115"/>
      <c r="K488" s="115"/>
      <c r="L488" s="115"/>
      <c r="M488" s="115"/>
      <c r="O488" s="114"/>
      <c r="P488" s="114"/>
      <c r="Q488" s="114"/>
      <c r="R488" s="114"/>
      <c r="T488" s="114"/>
      <c r="U488" s="114"/>
    </row>
    <row r="489" customFormat="false" ht="15" hidden="false" customHeight="false" outlineLevel="0" collapsed="false">
      <c r="I489" s="114"/>
      <c r="J489" s="115"/>
      <c r="K489" s="115"/>
      <c r="L489" s="115"/>
      <c r="M489" s="115"/>
      <c r="O489" s="114"/>
      <c r="P489" s="114"/>
      <c r="Q489" s="114"/>
      <c r="R489" s="114"/>
      <c r="T489" s="114"/>
      <c r="U489" s="114"/>
    </row>
    <row r="490" customFormat="false" ht="15" hidden="false" customHeight="false" outlineLevel="0" collapsed="false">
      <c r="I490" s="114"/>
      <c r="J490" s="115"/>
      <c r="K490" s="115"/>
      <c r="L490" s="115"/>
      <c r="M490" s="115"/>
      <c r="O490" s="114"/>
      <c r="P490" s="114"/>
      <c r="Q490" s="114"/>
      <c r="R490" s="114"/>
      <c r="T490" s="114"/>
      <c r="U490" s="114"/>
    </row>
    <row r="491" customFormat="false" ht="15" hidden="false" customHeight="false" outlineLevel="0" collapsed="false">
      <c r="I491" s="114"/>
      <c r="J491" s="115"/>
      <c r="K491" s="115"/>
      <c r="L491" s="115"/>
      <c r="M491" s="115"/>
      <c r="O491" s="114"/>
      <c r="P491" s="114"/>
      <c r="Q491" s="114"/>
      <c r="R491" s="114"/>
      <c r="T491" s="114"/>
      <c r="U491" s="114"/>
    </row>
    <row r="492" customFormat="false" ht="15" hidden="false" customHeight="false" outlineLevel="0" collapsed="false">
      <c r="I492" s="114"/>
      <c r="J492" s="115"/>
      <c r="K492" s="115"/>
      <c r="L492" s="115"/>
      <c r="M492" s="115"/>
      <c r="O492" s="114"/>
      <c r="P492" s="114"/>
      <c r="Q492" s="114"/>
      <c r="R492" s="114"/>
      <c r="T492" s="114"/>
      <c r="U492" s="114"/>
    </row>
    <row r="493" customFormat="false" ht="15" hidden="false" customHeight="false" outlineLevel="0" collapsed="false">
      <c r="I493" s="114"/>
      <c r="J493" s="115"/>
      <c r="K493" s="115"/>
      <c r="L493" s="115"/>
      <c r="M493" s="115"/>
      <c r="O493" s="114"/>
      <c r="P493" s="114"/>
      <c r="Q493" s="114"/>
      <c r="R493" s="114"/>
      <c r="T493" s="114"/>
      <c r="U493" s="114"/>
    </row>
    <row r="494" customFormat="false" ht="15" hidden="false" customHeight="false" outlineLevel="0" collapsed="false">
      <c r="I494" s="114"/>
      <c r="J494" s="115"/>
      <c r="K494" s="115"/>
      <c r="L494" s="115"/>
      <c r="M494" s="115"/>
      <c r="O494" s="114"/>
      <c r="P494" s="114"/>
      <c r="Q494" s="114"/>
      <c r="R494" s="114"/>
      <c r="T494" s="114"/>
      <c r="U494" s="114"/>
    </row>
    <row r="495" customFormat="false" ht="15" hidden="false" customHeight="false" outlineLevel="0" collapsed="false">
      <c r="I495" s="114"/>
      <c r="J495" s="115"/>
      <c r="K495" s="115"/>
      <c r="L495" s="115"/>
      <c r="M495" s="115"/>
      <c r="O495" s="114"/>
      <c r="P495" s="114"/>
      <c r="Q495" s="114"/>
      <c r="R495" s="114"/>
      <c r="T495" s="114"/>
      <c r="U495" s="114"/>
    </row>
    <row r="496" customFormat="false" ht="15" hidden="false" customHeight="false" outlineLevel="0" collapsed="false">
      <c r="I496" s="114"/>
      <c r="J496" s="115"/>
      <c r="K496" s="115"/>
      <c r="L496" s="115"/>
      <c r="M496" s="115"/>
      <c r="O496" s="114"/>
      <c r="P496" s="114"/>
      <c r="Q496" s="114"/>
      <c r="R496" s="114"/>
      <c r="T496" s="114"/>
      <c r="U496" s="114"/>
    </row>
    <row r="497" customFormat="false" ht="15" hidden="false" customHeight="false" outlineLevel="0" collapsed="false">
      <c r="I497" s="114"/>
      <c r="J497" s="115"/>
      <c r="K497" s="115"/>
      <c r="L497" s="115"/>
      <c r="M497" s="115"/>
      <c r="O497" s="114"/>
      <c r="P497" s="114"/>
      <c r="Q497" s="114"/>
      <c r="R497" s="114"/>
      <c r="T497" s="114"/>
      <c r="U497" s="114"/>
    </row>
    <row r="498" customFormat="false" ht="15" hidden="false" customHeight="false" outlineLevel="0" collapsed="false">
      <c r="I498" s="114"/>
      <c r="J498" s="115"/>
      <c r="K498" s="115"/>
      <c r="L498" s="115"/>
      <c r="M498" s="115"/>
      <c r="O498" s="114"/>
      <c r="P498" s="114"/>
      <c r="Q498" s="114"/>
      <c r="R498" s="114"/>
      <c r="T498" s="114"/>
      <c r="U498" s="114"/>
    </row>
    <row r="499" customFormat="false" ht="15" hidden="false" customHeight="false" outlineLevel="0" collapsed="false">
      <c r="I499" s="114"/>
      <c r="J499" s="115"/>
      <c r="K499" s="115"/>
      <c r="L499" s="115"/>
      <c r="M499" s="115"/>
      <c r="O499" s="114"/>
      <c r="P499" s="114"/>
      <c r="Q499" s="114"/>
      <c r="R499" s="114"/>
      <c r="T499" s="114"/>
      <c r="U499" s="114"/>
    </row>
    <row r="500" customFormat="false" ht="15" hidden="false" customHeight="false" outlineLevel="0" collapsed="false">
      <c r="I500" s="114"/>
      <c r="J500" s="115"/>
      <c r="K500" s="115"/>
      <c r="L500" s="115"/>
      <c r="M500" s="115"/>
      <c r="O500" s="114"/>
      <c r="P500" s="114"/>
      <c r="Q500" s="114"/>
      <c r="R500" s="114"/>
      <c r="T500" s="114"/>
      <c r="U500" s="114"/>
    </row>
    <row r="501" customFormat="false" ht="15" hidden="false" customHeight="false" outlineLevel="0" collapsed="false">
      <c r="I501" s="114"/>
      <c r="J501" s="115"/>
      <c r="K501" s="115"/>
      <c r="L501" s="115"/>
      <c r="M501" s="115"/>
      <c r="O501" s="114"/>
      <c r="P501" s="114"/>
      <c r="Q501" s="114"/>
      <c r="R501" s="114"/>
      <c r="T501" s="114"/>
      <c r="U501" s="114"/>
    </row>
    <row r="502" customFormat="false" ht="15" hidden="false" customHeight="false" outlineLevel="0" collapsed="false">
      <c r="I502" s="114"/>
      <c r="J502" s="115"/>
      <c r="K502" s="115"/>
      <c r="L502" s="115"/>
      <c r="M502" s="115"/>
    </row>
    <row r="503" customFormat="false" ht="15" hidden="false" customHeight="false" outlineLevel="0" collapsed="false">
      <c r="I503" s="114"/>
      <c r="J503" s="115"/>
      <c r="K503" s="115"/>
      <c r="L503" s="115"/>
      <c r="M503" s="115"/>
    </row>
    <row r="504" customFormat="false" ht="15" hidden="false" customHeight="false" outlineLevel="0" collapsed="false">
      <c r="I504" s="114"/>
      <c r="J504" s="115"/>
      <c r="K504" s="115"/>
      <c r="L504" s="115"/>
      <c r="M504" s="115"/>
    </row>
    <row r="505" customFormat="false" ht="15" hidden="false" customHeight="false" outlineLevel="0" collapsed="false">
      <c r="I505" s="114"/>
      <c r="J505" s="115"/>
      <c r="K505" s="115"/>
      <c r="L505" s="115"/>
      <c r="M505" s="115"/>
    </row>
    <row r="506" customFormat="false" ht="15" hidden="false" customHeight="false" outlineLevel="0" collapsed="false">
      <c r="I506" s="114"/>
      <c r="J506" s="115"/>
      <c r="K506" s="115"/>
      <c r="L506" s="115"/>
      <c r="M506" s="115"/>
    </row>
    <row r="507" customFormat="false" ht="15" hidden="false" customHeight="false" outlineLevel="0" collapsed="false">
      <c r="I507" s="114"/>
      <c r="J507" s="115"/>
      <c r="K507" s="115"/>
      <c r="L507" s="115"/>
      <c r="M507" s="115"/>
    </row>
    <row r="508" customFormat="false" ht="15" hidden="false" customHeight="false" outlineLevel="0" collapsed="false">
      <c r="I508" s="114"/>
      <c r="J508" s="115"/>
      <c r="K508" s="115"/>
      <c r="L508" s="115"/>
      <c r="M508" s="115"/>
    </row>
    <row r="509" customFormat="false" ht="15" hidden="false" customHeight="false" outlineLevel="0" collapsed="false">
      <c r="I509" s="114"/>
      <c r="J509" s="115"/>
      <c r="K509" s="115"/>
      <c r="L509" s="115"/>
      <c r="M509" s="115"/>
    </row>
    <row r="510" customFormat="false" ht="15" hidden="false" customHeight="false" outlineLevel="0" collapsed="false">
      <c r="I510" s="114"/>
      <c r="J510" s="115"/>
      <c r="K510" s="115"/>
      <c r="L510" s="115"/>
      <c r="M510" s="115"/>
    </row>
    <row r="511" customFormat="false" ht="15" hidden="false" customHeight="false" outlineLevel="0" collapsed="false">
      <c r="I511" s="114"/>
      <c r="J511" s="115"/>
      <c r="K511" s="115"/>
      <c r="L511" s="115"/>
      <c r="M511" s="115"/>
    </row>
    <row r="512" customFormat="false" ht="15" hidden="false" customHeight="false" outlineLevel="0" collapsed="false">
      <c r="I512" s="114"/>
      <c r="J512" s="115"/>
      <c r="K512" s="115"/>
      <c r="L512" s="115"/>
      <c r="M512" s="115"/>
    </row>
    <row r="513" customFormat="false" ht="15" hidden="false" customHeight="false" outlineLevel="0" collapsed="false">
      <c r="I513" s="114"/>
      <c r="J513" s="115"/>
      <c r="K513" s="115"/>
      <c r="L513" s="115"/>
      <c r="M513" s="115"/>
    </row>
    <row r="514" customFormat="false" ht="15" hidden="false" customHeight="false" outlineLevel="0" collapsed="false">
      <c r="I514" s="114"/>
      <c r="J514" s="115"/>
      <c r="K514" s="115"/>
      <c r="L514" s="115"/>
      <c r="M514" s="115"/>
    </row>
    <row r="515" customFormat="false" ht="15" hidden="false" customHeight="false" outlineLevel="0" collapsed="false">
      <c r="I515" s="114"/>
      <c r="J515" s="115"/>
      <c r="K515" s="115"/>
      <c r="L515" s="115"/>
      <c r="M515" s="115"/>
    </row>
    <row r="516" customFormat="false" ht="15" hidden="false" customHeight="false" outlineLevel="0" collapsed="false">
      <c r="I516" s="114"/>
      <c r="J516" s="115"/>
      <c r="K516" s="115"/>
      <c r="L516" s="115"/>
      <c r="M516" s="115"/>
    </row>
    <row r="517" customFormat="false" ht="15" hidden="false" customHeight="false" outlineLevel="0" collapsed="false">
      <c r="I517" s="114"/>
      <c r="J517" s="115"/>
      <c r="K517" s="115"/>
      <c r="L517" s="115"/>
      <c r="M517" s="115"/>
    </row>
    <row r="518" customFormat="false" ht="15" hidden="false" customHeight="false" outlineLevel="0" collapsed="false">
      <c r="I518" s="114"/>
      <c r="J518" s="115"/>
      <c r="K518" s="115"/>
      <c r="L518" s="115"/>
      <c r="M518" s="115"/>
    </row>
    <row r="519" customFormat="false" ht="15" hidden="false" customHeight="false" outlineLevel="0" collapsed="false">
      <c r="I519" s="114"/>
      <c r="J519" s="115"/>
      <c r="K519" s="115"/>
      <c r="L519" s="115"/>
      <c r="M519" s="115"/>
    </row>
    <row r="520" customFormat="false" ht="15" hidden="false" customHeight="false" outlineLevel="0" collapsed="false">
      <c r="I520" s="114"/>
      <c r="J520" s="115"/>
      <c r="K520" s="115"/>
      <c r="L520" s="115"/>
      <c r="M520" s="115"/>
    </row>
    <row r="521" customFormat="false" ht="15" hidden="false" customHeight="false" outlineLevel="0" collapsed="false">
      <c r="I521" s="114"/>
      <c r="J521" s="115"/>
      <c r="K521" s="115"/>
      <c r="L521" s="115"/>
      <c r="M521" s="115"/>
    </row>
    <row r="522" customFormat="false" ht="15" hidden="false" customHeight="false" outlineLevel="0" collapsed="false">
      <c r="I522" s="114"/>
      <c r="J522" s="115"/>
      <c r="K522" s="115"/>
      <c r="L522" s="115"/>
      <c r="M522" s="115"/>
    </row>
    <row r="523" customFormat="false" ht="15" hidden="false" customHeight="false" outlineLevel="0" collapsed="false">
      <c r="I523" s="114"/>
      <c r="J523" s="115"/>
      <c r="K523" s="115"/>
      <c r="L523" s="115"/>
      <c r="M523" s="115"/>
    </row>
    <row r="524" customFormat="false" ht="15" hidden="false" customHeight="false" outlineLevel="0" collapsed="false">
      <c r="I524" s="114"/>
      <c r="J524" s="115"/>
      <c r="K524" s="115"/>
      <c r="L524" s="115"/>
      <c r="M524" s="115"/>
    </row>
  </sheetData>
  <mergeCells count="11">
    <mergeCell ref="A1:U1"/>
    <mergeCell ref="E3:F3"/>
    <mergeCell ref="H3:J3"/>
    <mergeCell ref="K3:L5"/>
    <mergeCell ref="H4:J4"/>
    <mergeCell ref="N4:O5"/>
    <mergeCell ref="S4:U5"/>
    <mergeCell ref="H5:J5"/>
    <mergeCell ref="A7:D7"/>
    <mergeCell ref="E7:O7"/>
    <mergeCell ref="P7:U7"/>
  </mergeCells>
  <conditionalFormatting sqref="H9:I38 N9:N38 S9:S38 V9:V38">
    <cfRule type="beginsWith" priority="2" operator="beginsWith" aboveAverage="0" equalAverage="0" bottom="0" percent="0" rank="0" text="CONFORME" dxfId="7">
      <formula>LEFT(H9,LEN("CONFORME"))="CONFORME"</formula>
    </cfRule>
    <cfRule type="beginsWith" priority="3" operator="beginsWith" aboveAverage="0" equalAverage="0" bottom="0" percent="0" rank="0" text="NON CONFORME" dxfId="8">
      <formula>LEFT(H9,LEN("NON CONFORME"))="NON CONFORME"</formula>
    </cfRule>
  </conditionalFormatting>
  <conditionalFormatting sqref="I9:I38">
    <cfRule type="expression" priority="4" aboveAverage="0" equalAverage="0" bottom="0" percent="0" rank="0" text="" dxfId="9">
      <formula>H9="NON CONFORME"</formula>
    </cfRule>
  </conditionalFormatting>
  <conditionalFormatting sqref="I9:I38 G9:G38">
    <cfRule type="expression" priority="5" aboveAverage="0" equalAverage="0" bottom="0" percent="0" rank="0" text="" dxfId="10">
      <formula>LEN(TRIM(G9))=0</formula>
    </cfRule>
  </conditionalFormatting>
  <conditionalFormatting sqref="H9:H38 N9:N38 S9:S38">
    <cfRule type="expression" priority="6" aboveAverage="0" equalAverage="0" bottom="0" percent="0" rank="0" text="" dxfId="11">
      <formula>LEN(TRIM(H9))=0</formula>
    </cfRule>
  </conditionalFormatting>
  <dataValidations count="9">
    <dataValidation allowBlank="true" errorStyle="stop" operator="between" prompt="En cas de non conformité, veuillez saisir la justification de pose hors indication LPPR " showDropDown="false" showErrorMessage="true" showInputMessage="true" sqref="H9:H38" type="none">
      <formula1>0</formula1>
      <formula2>0</formula2>
    </dataValidation>
    <dataValidation allowBlank="true" errorStyle="stop" operator="between" showDropDown="false" showErrorMessage="true" showInputMessage="true" sqref="F9:F38" type="list">
      <formula1>Indication</formula1>
      <formula2>0</formula2>
    </dataValidation>
    <dataValidation allowBlank="true" errorStyle="stop" operator="between" showDropDown="false" showErrorMessage="true" showInputMessage="true" sqref="G9:G38" type="list">
      <formula1>INDIRECT($F9)</formula1>
      <formula2>0</formula2>
    </dataValidation>
    <dataValidation allowBlank="true" errorStyle="stop" operator="between" showDropDown="false" showErrorMessage="true" showInputMessage="true" sqref="E9:E38" type="list">
      <formula1>'Listes déroulantes'!$B$2:$B$8</formula1>
      <formula2>0</formula2>
    </dataValidation>
    <dataValidation allowBlank="true" errorStyle="stop" operator="between" showDropDown="false" showErrorMessage="true" showInputMessage="true" sqref="K9:M38" type="list">
      <formula1>'Listes déroulantes'!$A$2:$A$4</formula1>
      <formula2>0</formula2>
    </dataValidation>
    <dataValidation allowBlank="true" errorStyle="stop" operator="between" showDropDown="false" showErrorMessage="true" showInputMessage="true" sqref="P9:P38" type="list">
      <formula1>'Listes déroulantes'!$G$2:$G$3</formula1>
      <formula2>0</formula2>
    </dataValidation>
    <dataValidation allowBlank="true" errorStyle="stop" operator="between" showDropDown="false" showErrorMessage="true" showInputMessage="true" sqref="T9:T38" type="list">
      <formula1>'Listes déroulantes'!$I$2:$I$3</formula1>
      <formula2>0</formula2>
    </dataValidation>
    <dataValidation allowBlank="true" errorStyle="stop" operator="between" showDropDown="false" showErrorMessage="true" showInputMessage="true" sqref="I9:I38" type="list">
      <formula1>'Listes déroulantes'!$O$2:$O$3</formula1>
      <formula2>0</formula2>
    </dataValidation>
    <dataValidation allowBlank="true" errorStyle="stop" operator="between" showDropDown="false" showErrorMessage="true" showInputMessage="true" sqref="R9:R38" type="list">
      <formula1>'Listes déroulantes'!$A$2:$A$3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B4E5A2"/>
    <pageSetUpPr fitToPage="false"/>
  </sheetPr>
  <dimension ref="A1:W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296875" defaultRowHeight="15" zeroHeight="false" outlineLevelRow="0" outlineLevelCol="0"/>
  <cols>
    <col collapsed="false" customWidth="true" hidden="false" outlineLevel="0" max="1" min="1" style="115" width="32.43"/>
    <col collapsed="false" customWidth="true" hidden="false" outlineLevel="0" max="2" min="2" style="115" width="20.14"/>
    <col collapsed="false" customWidth="true" hidden="false" outlineLevel="0" max="3" min="3" style="115" width="27.14"/>
    <col collapsed="false" customWidth="true" hidden="false" outlineLevel="0" max="5" min="4" style="115" width="25.71"/>
    <col collapsed="false" customWidth="true" hidden="false" outlineLevel="0" max="6" min="6" style="114" width="19.43"/>
    <col collapsed="false" customWidth="false" hidden="false" outlineLevel="0" max="7" min="7" style="114" width="11.43"/>
    <col collapsed="false" customWidth="true" hidden="false" outlineLevel="0" max="8" min="8" style="114" width="19"/>
    <col collapsed="false" customWidth="true" hidden="false" outlineLevel="0" max="9" min="9" style="114" width="20.71"/>
    <col collapsed="false" customWidth="true" hidden="false" outlineLevel="0" max="10" min="10" style="114" width="20.43"/>
    <col collapsed="false" customWidth="true" hidden="false" outlineLevel="0" max="11" min="11" style="120" width="36.57"/>
    <col collapsed="false" customWidth="true" hidden="false" outlineLevel="0" max="13" min="12" style="120" width="10.86"/>
    <col collapsed="false" customWidth="true" hidden="false" outlineLevel="0" max="14" min="14" style="120" width="19.29"/>
    <col collapsed="false" customWidth="true" hidden="false" outlineLevel="0" max="16" min="15" style="120" width="10.86"/>
    <col collapsed="false" customWidth="true" hidden="false" outlineLevel="0" max="17" min="17" style="120" width="18.71"/>
    <col collapsed="false" customWidth="true" hidden="false" outlineLevel="0" max="20" min="18" style="120" width="10.86"/>
    <col collapsed="false" customWidth="true" hidden="false" outlineLevel="0" max="21" min="21" style="120" width="17.43"/>
    <col collapsed="false" customWidth="true" hidden="false" outlineLevel="0" max="22" min="22" style="120" width="10.86"/>
    <col collapsed="false" customWidth="false" hidden="false" outlineLevel="0" max="16384" min="23" style="114" width="11.43"/>
  </cols>
  <sheetData>
    <row r="1" customFormat="false" ht="36" hidden="false" customHeight="true" outlineLevel="0" collapsed="false">
      <c r="A1" s="121" t="s">
        <v>105</v>
      </c>
      <c r="B1" s="121"/>
      <c r="C1" s="121"/>
      <c r="D1" s="121"/>
      <c r="E1" s="121"/>
      <c r="F1" s="121"/>
      <c r="G1" s="122"/>
      <c r="H1" s="122"/>
      <c r="I1" s="122"/>
      <c r="J1" s="122"/>
    </row>
    <row r="3" customFormat="false" ht="15" hidden="false" customHeight="false" outlineLevel="0" collapsed="false">
      <c r="A3" s="123" t="s">
        <v>2</v>
      </c>
      <c r="B3" s="124" t="n">
        <f aca="false">Méthodologie!D4</f>
        <v>0</v>
      </c>
    </row>
    <row r="4" customFormat="false" ht="15" hidden="false" customHeight="false" outlineLevel="0" collapsed="false">
      <c r="A4" s="123" t="s">
        <v>3</v>
      </c>
      <c r="B4" s="124" t="str">
        <f aca="false">Méthodologie!D5</f>
        <v>-</v>
      </c>
    </row>
    <row r="5" customFormat="false" ht="15" hidden="false" customHeight="false" outlineLevel="0" collapsed="false">
      <c r="B5" s="125"/>
    </row>
    <row r="6" customFormat="false" ht="16.5" hidden="false" customHeight="true" outlineLevel="0" collapsed="false">
      <c r="A6" s="123" t="s">
        <v>106</v>
      </c>
      <c r="B6" s="126" t="n">
        <f aca="false">Méthodologie!D7</f>
        <v>0</v>
      </c>
    </row>
    <row r="7" customFormat="false" ht="15" hidden="false" customHeight="false" outlineLevel="0" collapsed="false">
      <c r="A7" s="123" t="s">
        <v>5</v>
      </c>
      <c r="B7" s="126" t="n">
        <f aca="false">IF(Méthodologie!J7&lt;&gt;"Autre",Méthodologie!J7,Méthodologie!J8)</f>
        <v>0</v>
      </c>
    </row>
    <row r="8" customFormat="false" ht="16.5" hidden="false" customHeight="true" outlineLevel="0" collapsed="false">
      <c r="A8" s="123" t="s">
        <v>6</v>
      </c>
      <c r="B8" s="126" t="n">
        <f aca="false">Méthodologie!D8</f>
        <v>0</v>
      </c>
    </row>
    <row r="9" customFormat="false" ht="15" hidden="false" customHeight="false" outlineLevel="0" collapsed="false">
      <c r="B9" s="51"/>
    </row>
    <row r="10" customFormat="false" ht="15" hidden="false" customHeight="false" outlineLevel="0" collapsed="false">
      <c r="A10" s="123" t="s">
        <v>107</v>
      </c>
      <c r="B10" s="126" t="n">
        <f aca="false">Méthodologie!D10</f>
        <v>0</v>
      </c>
    </row>
    <row r="13" customFormat="false" ht="15" hidden="false" customHeight="false" outlineLevel="0" collapsed="false">
      <c r="A13" s="127" t="s">
        <v>108</v>
      </c>
      <c r="B13" s="127"/>
      <c r="C13" s="127"/>
      <c r="D13" s="127"/>
      <c r="E13" s="127"/>
      <c r="F13" s="127"/>
    </row>
    <row r="14" customFormat="false" ht="29.85" hidden="false" customHeight="false" outlineLevel="0" collapsed="false">
      <c r="A14" s="128" t="s">
        <v>109</v>
      </c>
      <c r="B14" s="129" t="n">
        <f aca="false">IFERROR((COUNTIF(Grille_Audit[Conformité globale du dossier],"CONFORME"))/((COUNTIF(Grille_Audit[Conformité globale du dossier],"CONFORME"))+(COUNTIF(Grille_Audit[Conformité globale du dossier],"NON CONFORME"))),0)</f>
        <v>0</v>
      </c>
      <c r="C14" s="130"/>
      <c r="D14" s="130"/>
      <c r="E14" s="130"/>
      <c r="F14" s="130"/>
    </row>
    <row r="15" customFormat="false" ht="15" hidden="false" customHeight="false" outlineLevel="0" collapsed="false">
      <c r="A15" s="130"/>
      <c r="B15" s="131"/>
      <c r="C15" s="130"/>
      <c r="D15" s="130"/>
      <c r="E15" s="130"/>
      <c r="F15" s="130"/>
      <c r="J15" s="120"/>
    </row>
    <row r="16" customFormat="false" ht="28.35" hidden="false" customHeight="false" outlineLevel="0" collapsed="false">
      <c r="A16" s="132" t="s">
        <v>110</v>
      </c>
      <c r="B16" s="133" t="n">
        <f aca="false">IFERROR((COUNTIF(Grille_Audit[Conformité 1
(Indication LPPR)],"CONFORME"))/((COUNTIF(Grille_Audit[Conformité 1
(Indication LPPR)],"CONFORME"))+(COUNTIF(Grille_Audit[Conformité 1
(Indication LPPR)],"NON CONFORME"))),0)</f>
        <v>0</v>
      </c>
      <c r="J16" s="120"/>
    </row>
    <row r="17" customFormat="false" ht="41.75" hidden="false" customHeight="false" outlineLevel="0" collapsed="false">
      <c r="A17" s="132" t="s">
        <v>111</v>
      </c>
      <c r="B17" s="133" t="n">
        <f aca="false">IFERROR((COUNTIF(Grille_Audit[Conformité 1 bis
(Justification pose hors indication LPPR retrouvée dans le DPI)],"CONFORME"))/((COUNTIF(Grille_Audit[Conformité 1 bis
(Justification pose hors indication LPPR retrouvée dans le DPI)],"CONFORME"))+(COUNTIF(Grille_Audit[Conformité 1 bis
(Justification pose hors indication LPPR retrouvée dans le DPI)],"NON CONFORME"))),0)</f>
        <v>0</v>
      </c>
      <c r="J17" s="120"/>
    </row>
    <row r="18" customFormat="false" ht="41.75" hidden="false" customHeight="false" outlineLevel="0" collapsed="false">
      <c r="A18" s="132" t="s">
        <v>112</v>
      </c>
      <c r="B18" s="133" t="n">
        <f aca="false">IFERROR((COUNTIF(Grille_Audit[Conformité 2
(Contre-indications fabricant)],"CONFORME"))/((COUNTIF(Grille_Audit[Conformité 2
(Contre-indications fabricant)],"CONFORME"))+(COUNTIF(Grille_Audit[Conformité 2
(Contre-indications fabricant)],"NON CONFORME"))),0)</f>
        <v>0</v>
      </c>
      <c r="J18" s="120"/>
    </row>
    <row r="19" customFormat="false" ht="45.75" hidden="false" customHeight="true" outlineLevel="0" collapsed="false">
      <c r="A19" s="132" t="s">
        <v>113</v>
      </c>
      <c r="B19" s="133" t="n">
        <f aca="false">IFERROR((COUNTIF(Grille_Audit[Conformité 3
(Nombre d''enveloppes LPPR)],"CONFORME"))/((COUNTIF(Grille_Audit[Conformité 3
(Nombre d''enveloppes LPPR)],"CONFORME"))+(COUNTIF(Grille_Audit[Conformité 3
(Nombre d''enveloppes LPPR)],"NON CONFORME"))),0)</f>
        <v>0</v>
      </c>
      <c r="J19" s="120"/>
    </row>
    <row r="20" customFormat="false" ht="15" hidden="false" customHeight="false" outlineLevel="0" collapsed="false">
      <c r="J20" s="120"/>
    </row>
    <row r="21" customFormat="false" ht="15" hidden="false" customHeight="false" outlineLevel="0" collapsed="false">
      <c r="A21" s="127" t="s">
        <v>114</v>
      </c>
      <c r="B21" s="127"/>
      <c r="C21" s="127"/>
      <c r="D21" s="127"/>
      <c r="E21" s="127"/>
      <c r="F21" s="127"/>
      <c r="J21" s="120"/>
    </row>
    <row r="22" customFormat="false" ht="15" hidden="false" customHeight="false" outlineLevel="0" collapsed="false">
      <c r="A22" s="123" t="s">
        <v>115</v>
      </c>
      <c r="B22" s="123" t="n">
        <f aca="false">COUNTA(Grille_Audit[N° dossier])</f>
        <v>30</v>
      </c>
      <c r="J22" s="120"/>
    </row>
    <row r="23" customFormat="false" ht="15" hidden="false" customHeight="true" outlineLevel="0" collapsed="false">
      <c r="A23" s="134" t="s">
        <v>116</v>
      </c>
      <c r="B23" s="123" t="str">
        <f aca="false">'Listes déroulantes'!B2</f>
        <v>≤ 15</v>
      </c>
      <c r="C23" s="135" t="n">
        <f aca="false">COUNTIF(Grille_Audit[Age (ans)],'Listes déroulantes'!B2)</f>
        <v>0</v>
      </c>
      <c r="J23" s="120"/>
    </row>
    <row r="24" customFormat="false" ht="15" hidden="false" customHeight="false" outlineLevel="0" collapsed="false">
      <c r="A24" s="134"/>
      <c r="B24" s="123" t="str">
        <f aca="false">'Listes déroulantes'!B3</f>
        <v>15 à 29</v>
      </c>
      <c r="C24" s="135" t="n">
        <f aca="false">COUNTIF(Grille_Audit[Age (ans)],'Listes déroulantes'!B3)</f>
        <v>0</v>
      </c>
      <c r="J24" s="120"/>
    </row>
    <row r="25" customFormat="false" ht="15" hidden="false" customHeight="false" outlineLevel="0" collapsed="false">
      <c r="A25" s="134"/>
      <c r="B25" s="123" t="str">
        <f aca="false">'Listes déroulantes'!B4</f>
        <v>30 à 44</v>
      </c>
      <c r="C25" s="135" t="n">
        <f aca="false">COUNTIF(Grille_Audit[Age (ans)],'Listes déroulantes'!B4)</f>
        <v>0</v>
      </c>
      <c r="J25" s="120"/>
      <c r="M25" s="136"/>
      <c r="N25" s="136"/>
      <c r="O25" s="136"/>
      <c r="P25" s="136"/>
      <c r="Q25" s="136"/>
      <c r="R25" s="136"/>
      <c r="S25" s="136"/>
      <c r="T25" s="136"/>
      <c r="U25" s="136"/>
      <c r="V25" s="136"/>
      <c r="W25" s="137"/>
    </row>
    <row r="26" customFormat="false" ht="15" hidden="false" customHeight="false" outlineLevel="0" collapsed="false">
      <c r="A26" s="134"/>
      <c r="B26" s="123" t="str">
        <f aca="false">'Listes déroulantes'!B5</f>
        <v>45 à 59</v>
      </c>
      <c r="C26" s="135" t="n">
        <f aca="false">COUNTIF(Grille_Audit[Age (ans)],'Listes déroulantes'!B5)</f>
        <v>0</v>
      </c>
      <c r="J26" s="120"/>
      <c r="M26" s="136"/>
      <c r="N26" s="138" t="s">
        <v>117</v>
      </c>
      <c r="O26" s="138" t="s">
        <v>118</v>
      </c>
      <c r="P26" s="138" t="s">
        <v>119</v>
      </c>
      <c r="Q26" s="138" t="s">
        <v>120</v>
      </c>
      <c r="R26" s="138" t="s">
        <v>121</v>
      </c>
      <c r="S26" s="138" t="s">
        <v>122</v>
      </c>
      <c r="T26" s="138" t="s">
        <v>123</v>
      </c>
      <c r="U26" s="138" t="s">
        <v>117</v>
      </c>
      <c r="V26" s="136"/>
      <c r="W26" s="137"/>
    </row>
    <row r="27" customFormat="false" ht="15" hidden="false" customHeight="false" outlineLevel="0" collapsed="false">
      <c r="A27" s="134"/>
      <c r="B27" s="123" t="str">
        <f aca="false">'Listes déroulantes'!B6</f>
        <v>60 à 74</v>
      </c>
      <c r="C27" s="135" t="n">
        <f aca="false">COUNTIF(Grille_Audit[Age (ans)],'Listes déroulantes'!B6)</f>
        <v>0</v>
      </c>
      <c r="J27" s="120"/>
      <c r="M27" s="136"/>
      <c r="N27" s="138"/>
      <c r="O27" s="138"/>
      <c r="P27" s="138"/>
      <c r="Q27" s="138"/>
      <c r="R27" s="138"/>
      <c r="S27" s="138"/>
      <c r="T27" s="138"/>
      <c r="U27" s="138"/>
      <c r="V27" s="136"/>
      <c r="W27" s="137"/>
    </row>
    <row r="28" customFormat="false" ht="15" hidden="false" customHeight="false" outlineLevel="0" collapsed="false">
      <c r="A28" s="134"/>
      <c r="B28" s="123" t="str">
        <f aca="false">'Listes déroulantes'!B7</f>
        <v>75 à 89</v>
      </c>
      <c r="C28" s="135" t="n">
        <f aca="false">COUNTIF(Grille_Audit[Age (ans)],'Listes déroulantes'!B7)</f>
        <v>0</v>
      </c>
      <c r="J28" s="120"/>
      <c r="M28" s="136"/>
      <c r="N28" s="138"/>
      <c r="O28" s="138"/>
      <c r="P28" s="138"/>
      <c r="Q28" s="138"/>
      <c r="R28" s="138"/>
      <c r="S28" s="138"/>
      <c r="T28" s="138"/>
      <c r="U28" s="138"/>
      <c r="V28" s="136"/>
      <c r="W28" s="137"/>
    </row>
    <row r="29" customFormat="false" ht="15" hidden="false" customHeight="false" outlineLevel="0" collapsed="false">
      <c r="A29" s="134"/>
      <c r="B29" s="123" t="str">
        <f aca="false">'Listes déroulantes'!B8</f>
        <v>≥ 90</v>
      </c>
      <c r="C29" s="135" t="n">
        <f aca="false">COUNTIF(Grille_Audit[Age (ans)],'Listes déroulantes'!B8)</f>
        <v>0</v>
      </c>
      <c r="J29" s="120"/>
      <c r="M29" s="136"/>
      <c r="N29" s="138" t="s">
        <v>124</v>
      </c>
      <c r="O29" s="138" t="n">
        <f aca="false">COUNTIF(Grille_Audit[[Indication de pose dans la situation à haut risque d''infection]:[En cas de remplacement, révision ou upgrade]],'Résultats des audits'!N29)</f>
        <v>0</v>
      </c>
      <c r="P29" s="138" t="n">
        <f aca="false">RANK(O29,$O$29:$O$49)</f>
        <v>1</v>
      </c>
      <c r="Q29" s="138" t="n">
        <f aca="false">P29+COUNTIF(P29:P49,P29)-1</f>
        <v>21</v>
      </c>
      <c r="R29" s="138" t="n">
        <f aca="false">O29+0.001*Q29</f>
        <v>0.021</v>
      </c>
      <c r="S29" s="138" t="n">
        <v>1</v>
      </c>
      <c r="T29" s="138" t="n">
        <f aca="false">LARGE($R$29:$R$49,1)</f>
        <v>0.021</v>
      </c>
      <c r="U29" s="138" t="str">
        <f aca="false">INDEX($N$29:$N$49,MATCH(T29,$R$29:$R$49,0),1)</f>
        <v>Procédure de remplacement d'un stimulateur SC</v>
      </c>
      <c r="V29" s="136" t="n">
        <f aca="false">VLOOKUP(U29,$N$29:$O$49,2,FALSE())</f>
        <v>0</v>
      </c>
      <c r="W29" s="137"/>
    </row>
    <row r="30" customFormat="false" ht="15" hidden="false" customHeight="false" outlineLevel="0" collapsed="false">
      <c r="J30" s="120"/>
      <c r="M30" s="136"/>
      <c r="N30" s="138" t="s">
        <v>125</v>
      </c>
      <c r="O30" s="138" t="n">
        <f aca="false">COUNTIF(Grille_Audit[[Indication de pose dans la situation à haut risque d''infection]:[En cas de remplacement, révision ou upgrade]],'Résultats des audits'!N30)</f>
        <v>0</v>
      </c>
      <c r="P30" s="138" t="n">
        <f aca="false">RANK(O30,$O$29:$O$49)</f>
        <v>1</v>
      </c>
      <c r="Q30" s="138" t="n">
        <f aca="false">P30+COUNTIF(P30:P50,P30)-1</f>
        <v>20</v>
      </c>
      <c r="R30" s="138" t="n">
        <f aca="false">O30+0.001*Q30</f>
        <v>0.02</v>
      </c>
      <c r="S30" s="138" t="n">
        <v>2</v>
      </c>
      <c r="T30" s="138" t="n">
        <f aca="false">LARGE($R$29:$R$49,2)</f>
        <v>0.02</v>
      </c>
      <c r="U30" s="138" t="str">
        <f aca="false">INDEX($N$29:$N$49,MATCH(T30,$R$29:$R$49,0),1)</f>
        <v>Procédure de remplacement d'un stimulateur DC</v>
      </c>
      <c r="V30" s="136" t="n">
        <f aca="false">VLOOKUP(U30,$N$29:$O$49,2,FALSE())</f>
        <v>0</v>
      </c>
      <c r="W30" s="137"/>
    </row>
    <row r="31" customFormat="false" ht="15" hidden="false" customHeight="true" outlineLevel="0" collapsed="false">
      <c r="A31" s="134" t="s">
        <v>126</v>
      </c>
      <c r="B31" s="123" t="s">
        <v>122</v>
      </c>
      <c r="C31" s="126" t="n">
        <v>1</v>
      </c>
      <c r="D31" s="126" t="n">
        <v>2</v>
      </c>
      <c r="E31" s="126" t="n">
        <v>3</v>
      </c>
      <c r="J31" s="120"/>
      <c r="M31" s="136"/>
      <c r="N31" s="138" t="s">
        <v>127</v>
      </c>
      <c r="O31" s="138" t="n">
        <f aca="false">COUNTIF(Grille_Audit[[Indication de pose dans la situation à haut risque d''infection]:[En cas de remplacement, révision ou upgrade]],'Résultats des audits'!N31)</f>
        <v>0</v>
      </c>
      <c r="P31" s="138" t="n">
        <f aca="false">RANK(O31,$O$29:$O$49)</f>
        <v>1</v>
      </c>
      <c r="Q31" s="138" t="n">
        <f aca="false">P31+COUNTIF(P31:P51,P31)-1</f>
        <v>19</v>
      </c>
      <c r="R31" s="138" t="n">
        <f aca="false">O31+0.001*Q31</f>
        <v>0.019</v>
      </c>
      <c r="S31" s="138" t="n">
        <v>3</v>
      </c>
      <c r="T31" s="138" t="n">
        <f aca="false">LARGE($R$29:$R$49,3)</f>
        <v>0.019</v>
      </c>
      <c r="U31" s="138" t="str">
        <f aca="false">INDEX($N$29:$N$49,MATCH(T31,$R$29:$R$49,0),1)</f>
        <v>Procédure de remplacement d'un stimulateur TC</v>
      </c>
      <c r="V31" s="136" t="n">
        <f aca="false">VLOOKUP(U31,$N$29:$O$49,2,FALSE())</f>
        <v>0</v>
      </c>
      <c r="W31" s="137"/>
    </row>
    <row r="32" customFormat="false" ht="15" hidden="false" customHeight="false" outlineLevel="0" collapsed="false">
      <c r="A32" s="134"/>
      <c r="B32" s="123" t="s">
        <v>117</v>
      </c>
      <c r="C32" s="126" t="str">
        <f aca="false">IF(T29&gt;=1,U29,"NC")</f>
        <v>NC</v>
      </c>
      <c r="D32" s="126" t="str">
        <f aca="false">IF(T30&gt;=1,U30,"NC")</f>
        <v>NC</v>
      </c>
      <c r="E32" s="126" t="str">
        <f aca="false">IF(T31&gt;=1,U31,"NC")</f>
        <v>NC</v>
      </c>
      <c r="J32" s="120"/>
      <c r="M32" s="136"/>
      <c r="N32" s="138" t="s">
        <v>128</v>
      </c>
      <c r="O32" s="138" t="n">
        <f aca="false">COUNTIF(Grille_Audit[[Indication de pose dans la situation à haut risque d''infection]:[En cas de remplacement, révision ou upgrade]],'Résultats des audits'!N32)</f>
        <v>0</v>
      </c>
      <c r="P32" s="138" t="n">
        <f aca="false">RANK(O32,$O$29:$O$49)</f>
        <v>1</v>
      </c>
      <c r="Q32" s="138" t="n">
        <f aca="false">P32+COUNTIF(P32:P52,P32)-1</f>
        <v>18</v>
      </c>
      <c r="R32" s="138" t="n">
        <f aca="false">O32+0.001*Q32</f>
        <v>0.018</v>
      </c>
      <c r="S32" s="138"/>
      <c r="T32" s="138"/>
      <c r="U32" s="138"/>
      <c r="V32" s="136"/>
      <c r="W32" s="137"/>
    </row>
    <row r="33" customFormat="false" ht="28.35" hidden="false" customHeight="false" outlineLevel="0" collapsed="false">
      <c r="A33" s="134"/>
      <c r="B33" s="123" t="s">
        <v>129</v>
      </c>
      <c r="C33" s="126" t="n">
        <f aca="false">V29</f>
        <v>0</v>
      </c>
      <c r="D33" s="126" t="n">
        <f aca="false">V30</f>
        <v>0</v>
      </c>
      <c r="E33" s="126" t="n">
        <f aca="false">V31</f>
        <v>0</v>
      </c>
      <c r="J33" s="120"/>
      <c r="M33" s="136"/>
      <c r="N33" s="138" t="s">
        <v>130</v>
      </c>
      <c r="O33" s="138" t="n">
        <f aca="false">COUNTIF(Grille_Audit[[Indication de pose dans la situation à haut risque d''infection]:[En cas de remplacement, révision ou upgrade]],'Résultats des audits'!N33)</f>
        <v>0</v>
      </c>
      <c r="P33" s="138" t="n">
        <f aca="false">RANK(O33,$O$29:$O$49)</f>
        <v>1</v>
      </c>
      <c r="Q33" s="138" t="n">
        <f aca="false">P33+COUNTIF(P33:P53,P33)-1</f>
        <v>17</v>
      </c>
      <c r="R33" s="138" t="n">
        <f aca="false">O33+0.001*Q33</f>
        <v>0.017</v>
      </c>
      <c r="S33" s="138"/>
      <c r="T33" s="138"/>
      <c r="U33" s="138"/>
      <c r="V33" s="136"/>
      <c r="W33" s="137"/>
    </row>
    <row r="34" customFormat="false" ht="15" hidden="false" customHeight="false" outlineLevel="0" collapsed="false">
      <c r="J34" s="120"/>
      <c r="M34" s="136"/>
      <c r="N34" s="138" t="s">
        <v>131</v>
      </c>
      <c r="O34" s="138" t="n">
        <f aca="false">COUNTIF(Grille_Audit[[Indication de pose dans la situation à haut risque d''infection]:[En cas de remplacement, révision ou upgrade]],'Résultats des audits'!N34)</f>
        <v>0</v>
      </c>
      <c r="P34" s="138" t="n">
        <f aca="false">RANK(O34,$O$29:$O$49)</f>
        <v>1</v>
      </c>
      <c r="Q34" s="138" t="n">
        <f aca="false">P34+COUNTIF(P34:P54,P34)-1</f>
        <v>16</v>
      </c>
      <c r="R34" s="138" t="n">
        <f aca="false">O34+0.001*Q34</f>
        <v>0.016</v>
      </c>
      <c r="S34" s="138"/>
      <c r="T34" s="138"/>
      <c r="U34" s="138"/>
      <c r="V34" s="136"/>
      <c r="W34" s="137"/>
    </row>
    <row r="35" customFormat="false" ht="15" hidden="false" customHeight="false" outlineLevel="0" collapsed="false">
      <c r="J35" s="120"/>
      <c r="M35" s="136"/>
      <c r="N35" s="138" t="s">
        <v>132</v>
      </c>
      <c r="O35" s="138" t="n">
        <f aca="false">COUNTIF(Grille_Audit[[Indication de pose dans la situation à haut risque d''infection]:[En cas de remplacement, révision ou upgrade]],'Résultats des audits'!N35)</f>
        <v>0</v>
      </c>
      <c r="P35" s="138" t="n">
        <f aca="false">RANK(O35,$O$29:$O$49)</f>
        <v>1</v>
      </c>
      <c r="Q35" s="138" t="n">
        <f aca="false">P35+COUNTIF(P35:P55,P35)-1</f>
        <v>15</v>
      </c>
      <c r="R35" s="138" t="n">
        <f aca="false">O35+0.001*Q35</f>
        <v>0.015</v>
      </c>
      <c r="S35" s="138"/>
      <c r="T35" s="138"/>
      <c r="U35" s="138"/>
      <c r="V35" s="136"/>
      <c r="W35" s="137"/>
    </row>
    <row r="36" customFormat="false" ht="15" hidden="false" customHeight="false" outlineLevel="0" collapsed="false">
      <c r="A36" s="127" t="s">
        <v>133</v>
      </c>
      <c r="B36" s="127"/>
      <c r="C36" s="127"/>
      <c r="D36" s="127"/>
      <c r="E36" s="127"/>
      <c r="F36" s="127"/>
      <c r="J36" s="120"/>
      <c r="M36" s="136"/>
      <c r="N36" s="138" t="s">
        <v>134</v>
      </c>
      <c r="O36" s="138" t="n">
        <f aca="false">COUNTIF(Grille_Audit[[Indication de pose dans la situation à haut risque d''infection]:[En cas de remplacement, révision ou upgrade]],'Résultats des audits'!N36)</f>
        <v>0</v>
      </c>
      <c r="P36" s="138" t="n">
        <f aca="false">RANK(O36,$O$29:$O$49)</f>
        <v>1</v>
      </c>
      <c r="Q36" s="138" t="n">
        <f aca="false">P36+COUNTIF(P36:P56,P36)-1</f>
        <v>14</v>
      </c>
      <c r="R36" s="138" t="n">
        <f aca="false">O36+0.001*Q36</f>
        <v>0.014</v>
      </c>
      <c r="S36" s="138"/>
      <c r="T36" s="138"/>
      <c r="U36" s="138"/>
      <c r="V36" s="136"/>
      <c r="W36" s="137"/>
    </row>
    <row r="37" customFormat="false" ht="15" hidden="false" customHeight="false" outlineLevel="0" collapsed="false">
      <c r="A37" s="123" t="s">
        <v>135</v>
      </c>
      <c r="B37" s="139" t="n">
        <f aca="false">IFERROR((COUNTIF(Grille_Audit[Référence implantée],"Enveloppe antibac TYRX taille moyenne 6,3 x 6,9 cm réf CMRM6122INT")/((COUNTIF(Grille_Audit[Référence implantée],"Enveloppe antibac TYRX grande taille 7,4 x 8,5 cm cm réf CMRM6133INT"))+(COUNTIF(Grille_Audit[Référence implantée],"Enveloppe antibac TYRX taille moyenne 6,3 x 6,9 cm réf CMRM6122INT")))),0)</f>
        <v>0</v>
      </c>
      <c r="J37" s="120"/>
      <c r="M37" s="136"/>
      <c r="N37" s="138" t="s">
        <v>136</v>
      </c>
      <c r="O37" s="138" t="n">
        <f aca="false">COUNTIF(Grille_Audit[[Indication de pose dans la situation à haut risque d''infection]:[En cas de remplacement, révision ou upgrade]],'Résultats des audits'!N37)</f>
        <v>0</v>
      </c>
      <c r="P37" s="138" t="n">
        <f aca="false">RANK(O37,$O$29:$O$49)</f>
        <v>1</v>
      </c>
      <c r="Q37" s="138" t="n">
        <f aca="false">P37+COUNTIF(P37:P57,P37)-1</f>
        <v>13</v>
      </c>
      <c r="R37" s="138" t="n">
        <f aca="false">O37+0.001*Q37</f>
        <v>0.013</v>
      </c>
      <c r="S37" s="138"/>
      <c r="T37" s="138"/>
      <c r="U37" s="138"/>
      <c r="V37" s="136"/>
      <c r="W37" s="137"/>
    </row>
    <row r="38" customFormat="false" ht="15" hidden="false" customHeight="false" outlineLevel="0" collapsed="false">
      <c r="A38" s="123" t="s">
        <v>137</v>
      </c>
      <c r="B38" s="139" t="n">
        <f aca="false">IFERROR((COUNTIF(Grille_Audit[Référence implantée],"Enveloppe antibac TYRX grande taille 7,4 x 8,5 cm cm réf CMRM6133INT")/((COUNTIF(Grille_Audit[Référence implantée],"Enveloppe antibac TYRX grande taille 7,4 x 8,5 cm cm réf CMRM6133INT"))+(COUNTIF(Grille_Audit[Référence implantée],"Enveloppe antibac TYRX taille moyenne 6,3 x 6,9 cm réf CMRM6122INT")))),0)</f>
        <v>0</v>
      </c>
      <c r="J38" s="120"/>
      <c r="M38" s="136"/>
      <c r="N38" s="138" t="s">
        <v>138</v>
      </c>
      <c r="O38" s="138" t="n">
        <f aca="false">COUNTIF(Grille_Audit[[Indication de pose dans la situation à haut risque d''infection]:[En cas de remplacement, révision ou upgrade]],'Résultats des audits'!N38)</f>
        <v>0</v>
      </c>
      <c r="P38" s="138" t="n">
        <f aca="false">RANK(O38,$O$29:$O$49)</f>
        <v>1</v>
      </c>
      <c r="Q38" s="138" t="n">
        <f aca="false">P38+COUNTIF(P38:P58,P38)-1</f>
        <v>12</v>
      </c>
      <c r="R38" s="138" t="n">
        <f aca="false">O38+0.001*Q38</f>
        <v>0.012</v>
      </c>
      <c r="S38" s="138"/>
      <c r="T38" s="138"/>
      <c r="U38" s="138"/>
      <c r="V38" s="136"/>
      <c r="W38" s="137"/>
    </row>
    <row r="39" customFormat="false" ht="15" hidden="false" customHeight="false" outlineLevel="0" collapsed="false">
      <c r="A39" s="123" t="s">
        <v>139</v>
      </c>
      <c r="B39" s="139" t="n">
        <f aca="false">IFERROR((COUNTIF(Grille_Audit[DM associé],"Stimulateur")/((COUNTIF(Grille_Audit[DM associé],"Stimulateur")+COUNTIF(Grille_Audit[DM associé],"Défibrillateur")))),0)</f>
        <v>0</v>
      </c>
      <c r="J39" s="120"/>
      <c r="M39" s="136"/>
      <c r="N39" s="138" t="s">
        <v>140</v>
      </c>
      <c r="O39" s="138" t="n">
        <f aca="false">COUNTIF(Grille_Audit[[Indication de pose dans la situation à haut risque d''infection]:[En cas de remplacement, révision ou upgrade]],'Résultats des audits'!N39)</f>
        <v>0</v>
      </c>
      <c r="P39" s="138" t="n">
        <f aca="false">RANK(O39,$O$29:$O$49)</f>
        <v>1</v>
      </c>
      <c r="Q39" s="138" t="n">
        <f aca="false">P39+COUNTIF(P39:P59,P39)-1</f>
        <v>11</v>
      </c>
      <c r="R39" s="138" t="n">
        <f aca="false">O39+0.001*Q39</f>
        <v>0.011</v>
      </c>
      <c r="S39" s="138"/>
      <c r="T39" s="136"/>
      <c r="U39" s="136"/>
      <c r="V39" s="136"/>
      <c r="W39" s="137"/>
    </row>
    <row r="40" customFormat="false" ht="28.35" hidden="false" customHeight="false" outlineLevel="0" collapsed="false">
      <c r="A40" s="123" t="s">
        <v>141</v>
      </c>
      <c r="B40" s="139" t="n">
        <f aca="false">IFERROR((COUNTIF(Grille_Audit[DM associé],"Défibrillateur")/((COUNTIF(Grille_Audit[DM associé],"Stimulateur")+COUNTIF(Grille_Audit[DM associé],"Défibrillateur")))),0)</f>
        <v>0</v>
      </c>
      <c r="J40" s="120"/>
      <c r="M40" s="136"/>
      <c r="N40" s="138" t="s">
        <v>142</v>
      </c>
      <c r="O40" s="138" t="n">
        <f aca="false">COUNTIF(Grille_Audit[[Indication de pose dans la situation à haut risque d''infection]:[En cas de remplacement, révision ou upgrade]],'Résultats des audits'!N40)</f>
        <v>0</v>
      </c>
      <c r="P40" s="138" t="n">
        <f aca="false">RANK(O40,$O$29:$O$49)</f>
        <v>1</v>
      </c>
      <c r="Q40" s="138" t="n">
        <f aca="false">P40+COUNTIF(P40:P60,P40)-1</f>
        <v>10</v>
      </c>
      <c r="R40" s="138" t="n">
        <f aca="false">O40+0.001*Q40</f>
        <v>0.01</v>
      </c>
      <c r="S40" s="138"/>
      <c r="T40" s="136"/>
      <c r="U40" s="136"/>
      <c r="V40" s="136"/>
      <c r="W40" s="137"/>
    </row>
    <row r="41" customFormat="false" ht="28.35" hidden="false" customHeight="false" outlineLevel="0" collapsed="false">
      <c r="A41" s="123" t="s">
        <v>143</v>
      </c>
      <c r="B41" s="140" t="str">
        <f aca="false">IFERROR(AVERAGE(Grille_Audit[Nombre d''enveloppe utilisée par opération]),"Non calculable")</f>
        <v>Non calculable</v>
      </c>
      <c r="M41" s="136"/>
      <c r="N41" s="138" t="s">
        <v>144</v>
      </c>
      <c r="O41" s="138" t="n">
        <f aca="false">COUNTIF(Grille_Audit[[Indication de pose dans la situation à haut risque d''infection]:[En cas de remplacement, révision ou upgrade]],'Résultats des audits'!N41)</f>
        <v>0</v>
      </c>
      <c r="P41" s="138" t="n">
        <f aca="false">RANK(O41,$O$29:$O$49)</f>
        <v>1</v>
      </c>
      <c r="Q41" s="138" t="n">
        <f aca="false">P41+COUNTIF(P41:P61,P41)-1</f>
        <v>9</v>
      </c>
      <c r="R41" s="138" t="n">
        <f aca="false">O41+0.001*Q41</f>
        <v>0.009</v>
      </c>
      <c r="S41" s="138"/>
      <c r="T41" s="136"/>
      <c r="U41" s="136"/>
      <c r="V41" s="136"/>
      <c r="W41" s="137"/>
    </row>
    <row r="42" customFormat="false" ht="15" hidden="false" customHeight="false" outlineLevel="0" collapsed="false">
      <c r="M42" s="136"/>
      <c r="N42" s="138" t="s">
        <v>145</v>
      </c>
      <c r="O42" s="138" t="n">
        <f aca="false">COUNTIF(Grille_Audit[[Indication de pose dans la situation à haut risque d''infection]:[En cas de remplacement, révision ou upgrade]],'Résultats des audits'!N42)</f>
        <v>0</v>
      </c>
      <c r="P42" s="138" t="n">
        <f aca="false">RANK(O42,$O$29:$O$49)</f>
        <v>1</v>
      </c>
      <c r="Q42" s="138" t="n">
        <f aca="false">P42+COUNTIF(P42:P62,P42)-1</f>
        <v>8</v>
      </c>
      <c r="R42" s="138" t="n">
        <f aca="false">O42+0.001*Q42</f>
        <v>0.008</v>
      </c>
      <c r="S42" s="138"/>
      <c r="T42" s="136"/>
      <c r="U42" s="136"/>
      <c r="V42" s="136"/>
      <c r="W42" s="137"/>
    </row>
    <row r="43" customFormat="false" ht="15" hidden="false" customHeight="false" outlineLevel="0" collapsed="false">
      <c r="M43" s="136"/>
      <c r="N43" s="138" t="s">
        <v>146</v>
      </c>
      <c r="O43" s="138" t="n">
        <f aca="false">COUNTIF(Grille_Audit[[Indication de pose dans la situation à haut risque d''infection]:[En cas de remplacement, révision ou upgrade]],'Résultats des audits'!N43)</f>
        <v>0</v>
      </c>
      <c r="P43" s="138" t="n">
        <f aca="false">RANK(O43,$O$29:$O$49)</f>
        <v>1</v>
      </c>
      <c r="Q43" s="138" t="n">
        <f aca="false">P43+COUNTIF(P43:P63,P43)-1</f>
        <v>7</v>
      </c>
      <c r="R43" s="138" t="n">
        <f aca="false">O43+0.001*Q43</f>
        <v>0.007</v>
      </c>
      <c r="S43" s="138"/>
      <c r="T43" s="136"/>
      <c r="U43" s="136"/>
      <c r="V43" s="136"/>
      <c r="W43" s="137"/>
    </row>
    <row r="44" customFormat="false" ht="15" hidden="false" customHeight="false" outlineLevel="0" collapsed="false">
      <c r="M44" s="136"/>
      <c r="N44" s="138" t="s">
        <v>147</v>
      </c>
      <c r="O44" s="138" t="n">
        <f aca="false">COUNTIF(Grille_Audit[[Indication de pose dans la situation à haut risque d''infection]:[En cas de remplacement, révision ou upgrade]],'Résultats des audits'!N44)</f>
        <v>0</v>
      </c>
      <c r="P44" s="138" t="n">
        <f aca="false">RANK(O44,$O$29:$O$49)</f>
        <v>1</v>
      </c>
      <c r="Q44" s="138" t="n">
        <f aca="false">P44+COUNTIF(P44:P64,P44)-1</f>
        <v>6</v>
      </c>
      <c r="R44" s="138" t="n">
        <f aca="false">O44+0.001*Q44</f>
        <v>0.006</v>
      </c>
      <c r="S44" s="138"/>
      <c r="T44" s="136"/>
      <c r="U44" s="136"/>
      <c r="V44" s="136"/>
      <c r="W44" s="137"/>
    </row>
    <row r="45" customFormat="false" ht="15" hidden="false" customHeight="false" outlineLevel="0" collapsed="false">
      <c r="M45" s="136"/>
      <c r="N45" s="138" t="s">
        <v>148</v>
      </c>
      <c r="O45" s="138" t="n">
        <f aca="false">COUNTIF(Grille_Audit[[Indication de pose dans la situation à haut risque d''infection]:[En cas de remplacement, révision ou upgrade]],'Résultats des audits'!N45)</f>
        <v>0</v>
      </c>
      <c r="P45" s="138" t="n">
        <f aca="false">RANK(O45,$O$29:$O$49)</f>
        <v>1</v>
      </c>
      <c r="Q45" s="138" t="n">
        <f aca="false">P45+COUNTIF(P45:P65,P45)-1</f>
        <v>5</v>
      </c>
      <c r="R45" s="138" t="n">
        <f aca="false">O45+0.001*Q45</f>
        <v>0.005</v>
      </c>
      <c r="S45" s="138"/>
      <c r="T45" s="136"/>
      <c r="U45" s="136"/>
      <c r="V45" s="136"/>
      <c r="W45" s="137"/>
    </row>
    <row r="46" customFormat="false" ht="15" hidden="false" customHeight="false" outlineLevel="0" collapsed="false">
      <c r="M46" s="136"/>
      <c r="N46" s="138" t="s">
        <v>149</v>
      </c>
      <c r="O46" s="138" t="n">
        <f aca="false">COUNTIF(Grille_Audit[[Indication de pose dans la situation à haut risque d''infection]:[En cas de remplacement, révision ou upgrade]],'Résultats des audits'!N46)</f>
        <v>0</v>
      </c>
      <c r="P46" s="138" t="n">
        <f aca="false">RANK(O46,$O$29:$O$49)</f>
        <v>1</v>
      </c>
      <c r="Q46" s="138" t="n">
        <f aca="false">P46+COUNTIF(P46:P66,P46)-1</f>
        <v>4</v>
      </c>
      <c r="R46" s="138" t="n">
        <f aca="false">O46+0.001*Q46</f>
        <v>0.004</v>
      </c>
      <c r="S46" s="138"/>
      <c r="T46" s="136"/>
      <c r="U46" s="136"/>
      <c r="V46" s="136"/>
      <c r="W46" s="137"/>
    </row>
    <row r="47" customFormat="false" ht="15" hidden="false" customHeight="false" outlineLevel="0" collapsed="false">
      <c r="M47" s="136"/>
      <c r="N47" s="138" t="s">
        <v>150</v>
      </c>
      <c r="O47" s="138" t="n">
        <f aca="false">COUNTIF(Grille_Audit[[Indication de pose dans la situation à haut risque d''infection]:[En cas de remplacement, révision ou upgrade]],'Résultats des audits'!N47)</f>
        <v>0</v>
      </c>
      <c r="P47" s="138" t="n">
        <f aca="false">RANK(O47,$O$29:$O$49)</f>
        <v>1</v>
      </c>
      <c r="Q47" s="138" t="n">
        <f aca="false">P47+COUNTIF(P47:P67,P47)-1</f>
        <v>3</v>
      </c>
      <c r="R47" s="138" t="n">
        <f aca="false">O47+0.001*Q47</f>
        <v>0.003</v>
      </c>
      <c r="S47" s="138"/>
      <c r="T47" s="136"/>
      <c r="U47" s="136"/>
      <c r="V47" s="136"/>
      <c r="W47" s="137"/>
    </row>
    <row r="48" customFormat="false" ht="15" hidden="false" customHeight="false" outlineLevel="0" collapsed="false">
      <c r="M48" s="136"/>
      <c r="N48" s="138" t="s">
        <v>151</v>
      </c>
      <c r="O48" s="138" t="n">
        <f aca="false">COUNTIF(Grille_Audit[[Indication de pose dans la situation à haut risque d''infection]:[En cas de remplacement, révision ou upgrade]],'Résultats des audits'!N48)</f>
        <v>0</v>
      </c>
      <c r="P48" s="138" t="n">
        <f aca="false">RANK(O48,$O$29:$O$49)</f>
        <v>1</v>
      </c>
      <c r="Q48" s="138" t="n">
        <f aca="false">P48+COUNTIF(P48:P68,P48)-1</f>
        <v>2</v>
      </c>
      <c r="R48" s="138" t="n">
        <f aca="false">O48+0.001*Q48</f>
        <v>0.002</v>
      </c>
      <c r="S48" s="138"/>
      <c r="T48" s="136"/>
      <c r="U48" s="136"/>
      <c r="V48" s="136"/>
      <c r="W48" s="137"/>
    </row>
    <row r="49" customFormat="false" ht="15" hidden="false" customHeight="false" outlineLevel="0" collapsed="false">
      <c r="M49" s="136"/>
      <c r="N49" s="138" t="s">
        <v>152</v>
      </c>
      <c r="O49" s="138" t="n">
        <f aca="false">COUNTIF(Grille_Audit[[Indication de pose dans la situation à haut risque d''infection]:[En cas de remplacement, révision ou upgrade]],'Résultats des audits'!N49)</f>
        <v>0</v>
      </c>
      <c r="P49" s="138" t="n">
        <f aca="false">RANK(O49,$O$29:$O$49)</f>
        <v>1</v>
      </c>
      <c r="Q49" s="138" t="n">
        <f aca="false">P49+COUNTIF(P49:P69,P49)-1</f>
        <v>1</v>
      </c>
      <c r="R49" s="138" t="n">
        <f aca="false">O49+0.001*Q49</f>
        <v>0.001</v>
      </c>
      <c r="S49" s="138"/>
      <c r="T49" s="136"/>
      <c r="U49" s="136"/>
      <c r="V49" s="136"/>
      <c r="W49" s="137"/>
    </row>
    <row r="50" customFormat="false" ht="15" hidden="false" customHeight="false" outlineLevel="0" collapsed="false">
      <c r="K50" s="141"/>
      <c r="M50" s="136"/>
      <c r="N50" s="136"/>
      <c r="O50" s="136"/>
      <c r="P50" s="136"/>
      <c r="Q50" s="136"/>
      <c r="R50" s="136"/>
      <c r="S50" s="136"/>
      <c r="T50" s="136"/>
      <c r="U50" s="136"/>
      <c r="V50" s="136"/>
      <c r="W50" s="137"/>
    </row>
    <row r="51" customFormat="false" ht="15" hidden="false" customHeight="false" outlineLevel="0" collapsed="false">
      <c r="K51" s="141"/>
      <c r="M51" s="136"/>
      <c r="N51" s="136"/>
      <c r="O51" s="136"/>
      <c r="P51" s="136"/>
      <c r="Q51" s="136"/>
      <c r="R51" s="136"/>
      <c r="S51" s="136"/>
      <c r="T51" s="136"/>
      <c r="U51" s="136"/>
      <c r="V51" s="136"/>
      <c r="W51" s="137"/>
    </row>
    <row r="52" customFormat="false" ht="15" hidden="false" customHeight="false" outlineLevel="0" collapsed="false">
      <c r="K52" s="141"/>
      <c r="M52" s="136"/>
      <c r="N52" s="136"/>
      <c r="O52" s="136"/>
      <c r="P52" s="136"/>
      <c r="Q52" s="136"/>
      <c r="R52" s="136"/>
      <c r="S52" s="136"/>
      <c r="T52" s="136"/>
      <c r="U52" s="136"/>
      <c r="V52" s="136"/>
      <c r="W52" s="137"/>
    </row>
    <row r="53" customFormat="false" ht="14.25" hidden="false" customHeight="true" outlineLevel="0" collapsed="false">
      <c r="A53" s="142"/>
      <c r="B53" s="142"/>
      <c r="C53" s="142"/>
      <c r="D53" s="142"/>
      <c r="E53" s="142"/>
      <c r="F53" s="142"/>
      <c r="G53" s="142"/>
      <c r="H53" s="142"/>
      <c r="I53" s="142"/>
      <c r="J53" s="142"/>
      <c r="K53" s="141"/>
    </row>
    <row r="54" customFormat="false" ht="14.25" hidden="false" customHeight="true" outlineLevel="0" collapsed="false">
      <c r="A54" s="142"/>
      <c r="B54" s="142"/>
      <c r="C54" s="142"/>
      <c r="D54" s="142"/>
      <c r="E54" s="142"/>
      <c r="F54" s="142"/>
      <c r="G54" s="142"/>
      <c r="H54" s="142"/>
      <c r="I54" s="142"/>
      <c r="J54" s="142"/>
    </row>
    <row r="55" customFormat="false" ht="14.25" hidden="false" customHeight="true" outlineLevel="0" collapsed="false">
      <c r="A55" s="142"/>
      <c r="B55" s="142"/>
      <c r="C55" s="142"/>
      <c r="D55" s="142"/>
      <c r="E55" s="142"/>
      <c r="F55" s="142"/>
      <c r="G55" s="142"/>
      <c r="H55" s="142"/>
      <c r="I55" s="142"/>
      <c r="J55" s="142"/>
    </row>
    <row r="56" customFormat="false" ht="14.25" hidden="false" customHeight="true" outlineLevel="0" collapsed="false">
      <c r="A56" s="142"/>
      <c r="B56" s="142"/>
      <c r="C56" s="142"/>
      <c r="D56" s="142"/>
      <c r="E56" s="142"/>
      <c r="F56" s="142"/>
      <c r="G56" s="142"/>
      <c r="H56" s="142"/>
      <c r="I56" s="142"/>
      <c r="J56" s="142"/>
    </row>
    <row r="57" customFormat="false" ht="14.25" hidden="false" customHeight="true" outlineLevel="0" collapsed="false">
      <c r="A57" s="142"/>
      <c r="B57" s="142"/>
      <c r="C57" s="142"/>
      <c r="D57" s="142"/>
      <c r="E57" s="142"/>
      <c r="F57" s="142"/>
      <c r="G57" s="142"/>
      <c r="H57" s="142"/>
      <c r="I57" s="142"/>
      <c r="J57" s="142"/>
    </row>
    <row r="58" customFormat="false" ht="14.25" hidden="false" customHeight="true" outlineLevel="0" collapsed="false">
      <c r="A58" s="142"/>
      <c r="B58" s="142"/>
      <c r="C58" s="142"/>
      <c r="D58" s="142"/>
      <c r="E58" s="142"/>
      <c r="F58" s="142"/>
      <c r="G58" s="142"/>
      <c r="H58" s="142"/>
      <c r="I58" s="142"/>
      <c r="J58" s="142"/>
    </row>
    <row r="59" customFormat="false" ht="14.25" hidden="false" customHeight="true" outlineLevel="0" collapsed="false">
      <c r="A59" s="142"/>
      <c r="B59" s="142"/>
      <c r="C59" s="142"/>
      <c r="D59" s="142"/>
      <c r="E59" s="142"/>
      <c r="F59" s="142"/>
      <c r="G59" s="142"/>
      <c r="H59" s="142"/>
      <c r="I59" s="142"/>
      <c r="J59" s="142"/>
    </row>
    <row r="60" customFormat="false" ht="14.25" hidden="false" customHeight="true" outlineLevel="0" collapsed="false">
      <c r="A60" s="142"/>
      <c r="B60" s="142"/>
      <c r="C60" s="142"/>
      <c r="D60" s="142"/>
      <c r="E60" s="142"/>
      <c r="F60" s="142"/>
      <c r="G60" s="142"/>
      <c r="H60" s="142"/>
      <c r="I60" s="142"/>
      <c r="J60" s="142"/>
    </row>
    <row r="61" customFormat="false" ht="14.25" hidden="false" customHeight="true" outlineLevel="0" collapsed="false">
      <c r="A61" s="142"/>
      <c r="B61" s="142"/>
      <c r="C61" s="142"/>
      <c r="D61" s="142"/>
      <c r="E61" s="142"/>
      <c r="F61" s="142"/>
      <c r="G61" s="142"/>
      <c r="H61" s="142"/>
      <c r="I61" s="142"/>
      <c r="J61" s="142"/>
    </row>
    <row r="62" customFormat="false" ht="14.25" hidden="false" customHeight="true" outlineLevel="0" collapsed="false">
      <c r="A62" s="142"/>
      <c r="B62" s="142"/>
      <c r="C62" s="142"/>
      <c r="D62" s="142"/>
      <c r="E62" s="142"/>
      <c r="F62" s="142"/>
      <c r="G62" s="142"/>
      <c r="H62" s="142"/>
      <c r="I62" s="142"/>
      <c r="J62" s="142"/>
    </row>
    <row r="63" customFormat="false" ht="14.25" hidden="false" customHeight="true" outlineLevel="0" collapsed="false">
      <c r="A63" s="142"/>
      <c r="B63" s="142"/>
      <c r="C63" s="142"/>
      <c r="D63" s="142"/>
      <c r="E63" s="142"/>
      <c r="F63" s="142"/>
      <c r="G63" s="142"/>
      <c r="H63" s="142"/>
      <c r="I63" s="142"/>
      <c r="J63" s="142"/>
    </row>
  </sheetData>
  <mergeCells count="6">
    <mergeCell ref="A1:F1"/>
    <mergeCell ref="A13:F13"/>
    <mergeCell ref="A21:F21"/>
    <mergeCell ref="A23:A29"/>
    <mergeCell ref="A31:A33"/>
    <mergeCell ref="A36:F3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56082"/>
    <pageSetUpPr fitToPage="false"/>
  </sheetPr>
  <dimension ref="A1:G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296875" defaultRowHeight="15" zeroHeight="false" outlineLevelRow="0" outlineLevelCol="0"/>
  <cols>
    <col collapsed="false" customWidth="true" hidden="false" outlineLevel="0" max="1" min="1" style="143" width="5"/>
    <col collapsed="false" customWidth="false" hidden="false" outlineLevel="0" max="4" min="2" style="143" width="11.43"/>
    <col collapsed="false" customWidth="true" hidden="false" outlineLevel="0" max="5" min="5" style="143" width="15.72"/>
    <col collapsed="false" customWidth="false" hidden="false" outlineLevel="0" max="6" min="6" style="143" width="11.43"/>
    <col collapsed="false" customWidth="true" hidden="false" outlineLevel="0" max="7" min="7" style="143" width="23.28"/>
    <col collapsed="false" customWidth="false" hidden="false" outlineLevel="0" max="16384" min="8" style="143" width="11.43"/>
  </cols>
  <sheetData>
    <row r="1" customFormat="false" ht="25.5" hidden="false" customHeight="true" outlineLevel="0" collapsed="false">
      <c r="A1" s="144" t="s">
        <v>153</v>
      </c>
      <c r="B1" s="144"/>
      <c r="C1" s="144"/>
      <c r="D1" s="144"/>
      <c r="E1" s="144"/>
      <c r="F1" s="144"/>
      <c r="G1" s="145"/>
    </row>
    <row r="2" customFormat="false" ht="52.5" hidden="false" customHeight="true" outlineLevel="0" collapsed="false">
      <c r="A2" s="146" t="s">
        <v>154</v>
      </c>
      <c r="B2" s="146"/>
      <c r="C2" s="146"/>
      <c r="D2" s="146"/>
      <c r="E2" s="146"/>
      <c r="F2" s="146"/>
      <c r="G2" s="146"/>
    </row>
    <row r="3" customFormat="false" ht="36" hidden="false" customHeight="true" outlineLevel="0" collapsed="false">
      <c r="A3" s="147" t="s">
        <v>155</v>
      </c>
      <c r="B3" s="147"/>
      <c r="C3" s="147"/>
      <c r="D3" s="147"/>
      <c r="E3" s="147"/>
      <c r="F3" s="147"/>
      <c r="G3" s="148"/>
    </row>
    <row r="4" customFormat="false" ht="36" hidden="false" customHeight="true" outlineLevel="0" collapsed="false">
      <c r="A4" s="147" t="s">
        <v>156</v>
      </c>
      <c r="B4" s="147"/>
      <c r="C4" s="147"/>
      <c r="D4" s="147"/>
      <c r="E4" s="147"/>
      <c r="F4" s="147"/>
      <c r="G4" s="149"/>
    </row>
    <row r="5" customFormat="false" ht="25.5" hidden="false" customHeight="true" outlineLevel="0" collapsed="false">
      <c r="A5" s="150" t="s">
        <v>157</v>
      </c>
      <c r="B5" s="150"/>
      <c r="C5" s="150"/>
      <c r="D5" s="150"/>
      <c r="E5" s="150"/>
      <c r="F5" s="150"/>
      <c r="G5" s="150"/>
    </row>
    <row r="6" customFormat="false" ht="25.5" hidden="false" customHeight="true" outlineLevel="0" collapsed="false">
      <c r="A6" s="151"/>
      <c r="B6" s="151"/>
      <c r="C6" s="151"/>
      <c r="D6" s="151"/>
      <c r="E6" s="151"/>
      <c r="F6" s="151"/>
      <c r="G6" s="151"/>
    </row>
    <row r="7" customFormat="false" ht="13.5" hidden="false" customHeight="true" outlineLevel="0" collapsed="false">
      <c r="A7" s="151"/>
      <c r="B7" s="151"/>
      <c r="C7" s="151"/>
      <c r="D7" s="151"/>
      <c r="E7" s="151"/>
      <c r="F7" s="151"/>
      <c r="G7" s="151"/>
    </row>
    <row r="8" customFormat="false" ht="19.5" hidden="false" customHeight="true" outlineLevel="0" collapsed="false">
      <c r="A8" s="151"/>
      <c r="B8" s="151"/>
      <c r="C8" s="151"/>
      <c r="D8" s="151"/>
      <c r="E8" s="151"/>
      <c r="F8" s="151"/>
      <c r="G8" s="151"/>
    </row>
    <row r="9" customFormat="false" ht="25.5" hidden="false" customHeight="true" outlineLevel="0" collapsed="false">
      <c r="A9" s="152" t="s">
        <v>158</v>
      </c>
      <c r="B9" s="152"/>
      <c r="C9" s="152"/>
      <c r="D9" s="152"/>
      <c r="E9" s="152"/>
      <c r="F9" s="152"/>
      <c r="G9" s="152"/>
    </row>
    <row r="10" customFormat="false" ht="25.5" hidden="false" customHeight="true" outlineLevel="0" collapsed="false">
      <c r="A10" s="153" t="n">
        <v>1</v>
      </c>
      <c r="B10" s="151"/>
      <c r="C10" s="151"/>
      <c r="D10" s="151"/>
      <c r="E10" s="151"/>
      <c r="F10" s="151"/>
      <c r="G10" s="151"/>
    </row>
    <row r="11" customFormat="false" ht="25.5" hidden="false" customHeight="true" outlineLevel="0" collapsed="false">
      <c r="A11" s="153" t="n">
        <v>2</v>
      </c>
      <c r="B11" s="151"/>
      <c r="C11" s="151"/>
      <c r="D11" s="151"/>
      <c r="E11" s="151"/>
      <c r="F11" s="151"/>
      <c r="G11" s="151"/>
    </row>
    <row r="12" customFormat="false" ht="25.5" hidden="false" customHeight="true" outlineLevel="0" collapsed="false">
      <c r="A12" s="153" t="n">
        <v>3</v>
      </c>
      <c r="B12" s="151"/>
      <c r="C12" s="151"/>
      <c r="D12" s="151"/>
      <c r="E12" s="151"/>
      <c r="F12" s="151"/>
      <c r="G12" s="151"/>
    </row>
    <row r="13" customFormat="false" ht="25.5" hidden="false" customHeight="true" outlineLevel="0" collapsed="false">
      <c r="A13" s="153" t="n">
        <v>4</v>
      </c>
      <c r="B13" s="151"/>
      <c r="C13" s="151"/>
      <c r="D13" s="151"/>
      <c r="E13" s="151"/>
      <c r="F13" s="151"/>
      <c r="G13" s="151"/>
    </row>
    <row r="14" customFormat="false" ht="25.5" hidden="false" customHeight="true" outlineLevel="0" collapsed="false">
      <c r="A14" s="154" t="s">
        <v>159</v>
      </c>
      <c r="B14" s="154"/>
      <c r="C14" s="154"/>
      <c r="D14" s="154"/>
      <c r="E14" s="154"/>
      <c r="F14" s="154"/>
      <c r="G14" s="154"/>
    </row>
    <row r="15" customFormat="false" ht="25.5" hidden="false" customHeight="true" outlineLevel="0" collapsed="false">
      <c r="A15" s="153" t="n">
        <v>1</v>
      </c>
      <c r="B15" s="151"/>
      <c r="C15" s="151"/>
      <c r="D15" s="151"/>
      <c r="E15" s="151"/>
      <c r="F15" s="151"/>
      <c r="G15" s="151"/>
    </row>
    <row r="16" customFormat="false" ht="25.5" hidden="false" customHeight="true" outlineLevel="0" collapsed="false">
      <c r="A16" s="155"/>
      <c r="B16" s="151"/>
      <c r="C16" s="151"/>
      <c r="D16" s="151"/>
      <c r="E16" s="151"/>
      <c r="F16" s="151"/>
      <c r="G16" s="151"/>
    </row>
    <row r="17" customFormat="false" ht="25.5" hidden="false" customHeight="true" outlineLevel="0" collapsed="false">
      <c r="A17" s="153" t="n">
        <v>2</v>
      </c>
      <c r="B17" s="151"/>
      <c r="C17" s="151"/>
      <c r="D17" s="151"/>
      <c r="E17" s="151"/>
      <c r="F17" s="151"/>
      <c r="G17" s="151"/>
    </row>
    <row r="18" customFormat="false" ht="25.5" hidden="false" customHeight="true" outlineLevel="0" collapsed="false">
      <c r="A18" s="155"/>
      <c r="B18" s="151"/>
      <c r="C18" s="151"/>
      <c r="D18" s="151"/>
      <c r="E18" s="151"/>
      <c r="F18" s="151"/>
      <c r="G18" s="151"/>
    </row>
    <row r="19" customFormat="false" ht="25.5" hidden="false" customHeight="true" outlineLevel="0" collapsed="false">
      <c r="A19" s="153" t="n">
        <v>3</v>
      </c>
      <c r="B19" s="151"/>
      <c r="C19" s="151"/>
      <c r="D19" s="151"/>
      <c r="E19" s="151"/>
      <c r="F19" s="151"/>
      <c r="G19" s="151"/>
    </row>
    <row r="20" customFormat="false" ht="25.5" hidden="false" customHeight="true" outlineLevel="0" collapsed="false">
      <c r="A20" s="155"/>
      <c r="B20" s="151"/>
      <c r="C20" s="151"/>
      <c r="D20" s="151"/>
      <c r="E20" s="151"/>
      <c r="F20" s="151"/>
      <c r="G20" s="151"/>
    </row>
    <row r="21" customFormat="false" ht="25.5" hidden="false" customHeight="true" outlineLevel="0" collapsed="false">
      <c r="A21" s="153" t="n">
        <v>4</v>
      </c>
      <c r="B21" s="151"/>
      <c r="C21" s="151"/>
      <c r="D21" s="151"/>
      <c r="E21" s="151"/>
      <c r="F21" s="151"/>
      <c r="G21" s="151"/>
    </row>
    <row r="22" customFormat="false" ht="25.5" hidden="false" customHeight="true" outlineLevel="0" collapsed="false">
      <c r="A22" s="155"/>
      <c r="B22" s="151"/>
      <c r="C22" s="151"/>
      <c r="D22" s="151"/>
      <c r="E22" s="151"/>
      <c r="F22" s="151"/>
      <c r="G22" s="151"/>
    </row>
    <row r="23" customFormat="false" ht="25.5" hidden="false" customHeight="true" outlineLevel="0" collapsed="false">
      <c r="A23" s="156" t="s">
        <v>160</v>
      </c>
      <c r="B23" s="156"/>
      <c r="C23" s="156"/>
      <c r="D23" s="156"/>
      <c r="E23" s="156" t="s">
        <v>161</v>
      </c>
      <c r="F23" s="156"/>
      <c r="G23" s="156" t="s">
        <v>162</v>
      </c>
    </row>
    <row r="24" customFormat="false" ht="25.5" hidden="false" customHeight="true" outlineLevel="0" collapsed="false">
      <c r="A24" s="157" t="n">
        <v>1</v>
      </c>
      <c r="B24" s="151"/>
      <c r="C24" s="151"/>
      <c r="D24" s="151"/>
      <c r="E24" s="151"/>
      <c r="F24" s="151"/>
      <c r="G24" s="158"/>
    </row>
    <row r="25" customFormat="false" ht="25.5" hidden="false" customHeight="true" outlineLevel="0" collapsed="false">
      <c r="A25" s="157" t="n">
        <v>2</v>
      </c>
      <c r="B25" s="151"/>
      <c r="C25" s="151"/>
      <c r="D25" s="151"/>
      <c r="E25" s="151"/>
      <c r="F25" s="151"/>
      <c r="G25" s="158"/>
    </row>
    <row r="26" customFormat="false" ht="25.5" hidden="false" customHeight="true" outlineLevel="0" collapsed="false">
      <c r="A26" s="157" t="n">
        <v>3</v>
      </c>
      <c r="B26" s="151"/>
      <c r="C26" s="151"/>
      <c r="D26" s="151"/>
      <c r="E26" s="151"/>
      <c r="F26" s="151"/>
      <c r="G26" s="158"/>
    </row>
    <row r="27" customFormat="false" ht="25.5" hidden="false" customHeight="true" outlineLevel="0" collapsed="false">
      <c r="A27" s="157" t="n">
        <v>4</v>
      </c>
      <c r="B27" s="151"/>
      <c r="C27" s="151"/>
      <c r="D27" s="151"/>
      <c r="E27" s="151"/>
      <c r="F27" s="151"/>
      <c r="G27" s="158"/>
    </row>
    <row r="28" customFormat="false" ht="25.5" hidden="false" customHeight="true" outlineLevel="0" collapsed="false">
      <c r="A28" s="156" t="s">
        <v>163</v>
      </c>
      <c r="B28" s="156"/>
      <c r="C28" s="156"/>
      <c r="D28" s="156"/>
      <c r="E28" s="156"/>
      <c r="F28" s="159" t="s">
        <v>164</v>
      </c>
      <c r="G28" s="159"/>
    </row>
    <row r="29" customFormat="false" ht="25.5" hidden="false" customHeight="true" outlineLevel="0" collapsed="false">
      <c r="A29" s="153" t="n">
        <v>1</v>
      </c>
      <c r="B29" s="151"/>
      <c r="C29" s="151"/>
      <c r="D29" s="151"/>
      <c r="E29" s="151"/>
      <c r="F29" s="160"/>
      <c r="G29" s="160"/>
    </row>
    <row r="30" customFormat="false" ht="25.5" hidden="false" customHeight="true" outlineLevel="0" collapsed="false">
      <c r="A30" s="153" t="n">
        <v>2</v>
      </c>
      <c r="B30" s="151"/>
      <c r="C30" s="151"/>
      <c r="D30" s="151"/>
      <c r="E30" s="151"/>
      <c r="F30" s="160"/>
      <c r="G30" s="160"/>
    </row>
    <row r="31" customFormat="false" ht="25.5" hidden="false" customHeight="true" outlineLevel="0" collapsed="false">
      <c r="A31" s="153" t="n">
        <v>3</v>
      </c>
      <c r="B31" s="151"/>
      <c r="C31" s="151"/>
      <c r="D31" s="151"/>
      <c r="E31" s="151"/>
      <c r="F31" s="160"/>
      <c r="G31" s="160"/>
    </row>
    <row r="32" customFormat="false" ht="25.5" hidden="false" customHeight="true" outlineLevel="0" collapsed="false">
      <c r="A32" s="153" t="n">
        <v>4</v>
      </c>
      <c r="B32" s="151"/>
      <c r="C32" s="151"/>
      <c r="D32" s="151"/>
      <c r="E32" s="151"/>
      <c r="F32" s="160"/>
      <c r="G32" s="160"/>
    </row>
  </sheetData>
  <mergeCells count="36">
    <mergeCell ref="A1:F1"/>
    <mergeCell ref="A2:G2"/>
    <mergeCell ref="A3:F3"/>
    <mergeCell ref="A4:F4"/>
    <mergeCell ref="A5:G5"/>
    <mergeCell ref="A6:G8"/>
    <mergeCell ref="A9:G9"/>
    <mergeCell ref="B10:G10"/>
    <mergeCell ref="B11:G11"/>
    <mergeCell ref="B12:G12"/>
    <mergeCell ref="B13:G13"/>
    <mergeCell ref="A14:G14"/>
    <mergeCell ref="B15:G16"/>
    <mergeCell ref="B17:G18"/>
    <mergeCell ref="B19:G20"/>
    <mergeCell ref="B21:G22"/>
    <mergeCell ref="A23:D23"/>
    <mergeCell ref="E23:F23"/>
    <mergeCell ref="B24:D24"/>
    <mergeCell ref="E24:F24"/>
    <mergeCell ref="B25:D25"/>
    <mergeCell ref="E25:F25"/>
    <mergeCell ref="B26:D26"/>
    <mergeCell ref="E26:F26"/>
    <mergeCell ref="B27:D27"/>
    <mergeCell ref="E27:F27"/>
    <mergeCell ref="A28:E28"/>
    <mergeCell ref="F28:G28"/>
    <mergeCell ref="B29:E29"/>
    <mergeCell ref="F29:G29"/>
    <mergeCell ref="B30:E30"/>
    <mergeCell ref="F30:G30"/>
    <mergeCell ref="B31:E31"/>
    <mergeCell ref="F31:G31"/>
    <mergeCell ref="B32:E32"/>
    <mergeCell ref="F32:G32"/>
  </mergeCells>
  <conditionalFormatting sqref="G3:G4">
    <cfRule type="expression" priority="2" aboveAverage="0" equalAverage="0" bottom="0" percent="0" rank="0" text="" dxfId="12">
      <formula>LEN(TRIM(G3))=0</formula>
    </cfRule>
  </conditionalFormatting>
  <dataValidations count="1">
    <dataValidation allowBlank="true" errorStyle="stop" operator="between" showDropDown="false" showErrorMessage="true" showInputMessage="true" sqref="G3:G4" type="list">
      <formula1>'Listes déroulantes'!$A$2:$A$3</formula1>
      <formula2>0</formula2>
    </dataValidation>
  </dataValidations>
  <printOptions headings="false" gridLines="false" gridLinesSet="true" horizontalCentered="false" verticalCentered="false"/>
  <pageMargins left="0.552083333333333" right="0.510416666666667" top="0.520833333333333" bottom="0.395833333333333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390625" defaultRowHeight="15" zeroHeight="false" outlineLevelRow="0" outlineLevelCol="0"/>
  <cols>
    <col collapsed="false" customWidth="true" hidden="false" outlineLevel="0" max="3" min="3" style="0" width="31.43"/>
    <col collapsed="false" customWidth="true" hidden="false" outlineLevel="0" max="4" min="4" style="0" width="43.43"/>
    <col collapsed="false" customWidth="true" hidden="false" outlineLevel="0" max="6" min="5" style="0" width="26.43"/>
    <col collapsed="false" customWidth="true" hidden="false" outlineLevel="0" max="7" min="7" style="0" width="32.14"/>
    <col collapsed="false" customWidth="true" hidden="false" outlineLevel="0" max="8" min="8" style="0" width="36.43"/>
    <col collapsed="false" customWidth="true" hidden="false" outlineLevel="0" max="10" min="9" style="0" width="31"/>
    <col collapsed="false" customWidth="true" hidden="false" outlineLevel="0" max="11" min="11" style="0" width="43.43"/>
    <col collapsed="false" customWidth="true" hidden="false" outlineLevel="0" max="12" min="12" style="0" width="14.72"/>
    <col collapsed="false" customWidth="true" hidden="false" outlineLevel="0" max="13" min="13" style="0" width="45"/>
    <col collapsed="false" customWidth="true" hidden="false" outlineLevel="0" max="15" min="14" style="0" width="25.14"/>
    <col collapsed="false" customWidth="true" hidden="false" outlineLevel="0" max="16" min="16" style="0" width="29.72"/>
    <col collapsed="false" customWidth="true" hidden="false" outlineLevel="0" max="18" min="18" style="0" width="15.72"/>
  </cols>
  <sheetData>
    <row r="1" customFormat="false" ht="55.2" hidden="false" customHeight="false" outlineLevel="0" collapsed="false">
      <c r="A1" s="161" t="s">
        <v>165</v>
      </c>
      <c r="B1" s="161" t="s">
        <v>166</v>
      </c>
      <c r="C1" s="161" t="s">
        <v>167</v>
      </c>
      <c r="D1" s="161" t="s">
        <v>168</v>
      </c>
      <c r="E1" s="161" t="s">
        <v>169</v>
      </c>
      <c r="F1" s="161" t="s">
        <v>170</v>
      </c>
      <c r="G1" s="161" t="s">
        <v>98</v>
      </c>
      <c r="H1" s="161" t="s">
        <v>171</v>
      </c>
      <c r="I1" s="161" t="s">
        <v>102</v>
      </c>
      <c r="J1" s="161" t="s">
        <v>172</v>
      </c>
      <c r="K1" s="162" t="s">
        <v>172</v>
      </c>
      <c r="L1" s="161" t="s">
        <v>173</v>
      </c>
      <c r="M1" s="161" t="s">
        <v>174</v>
      </c>
      <c r="N1" s="161" t="s">
        <v>175</v>
      </c>
      <c r="P1" s="161" t="s">
        <v>2</v>
      </c>
      <c r="Q1" s="161" t="s">
        <v>3</v>
      </c>
      <c r="R1" s="161" t="s">
        <v>176</v>
      </c>
    </row>
    <row r="2" customFormat="false" ht="55.2" hidden="false" customHeight="false" outlineLevel="0" collapsed="false">
      <c r="A2" s="163" t="s">
        <v>177</v>
      </c>
      <c r="B2" s="163" t="s">
        <v>178</v>
      </c>
      <c r="C2" s="163" t="s">
        <v>179</v>
      </c>
      <c r="D2" s="163" t="s">
        <v>124</v>
      </c>
      <c r="E2" s="163" t="s">
        <v>132</v>
      </c>
      <c r="F2" s="163" t="s">
        <v>144</v>
      </c>
      <c r="G2" s="164" t="s">
        <v>180</v>
      </c>
      <c r="H2" s="164" t="s">
        <v>181</v>
      </c>
      <c r="I2" s="163" t="s">
        <v>182</v>
      </c>
      <c r="J2" s="163" t="s">
        <v>177</v>
      </c>
      <c r="K2" s="165" t="s">
        <v>183</v>
      </c>
      <c r="L2" s="163" t="s">
        <v>177</v>
      </c>
      <c r="M2" s="164" t="s">
        <v>184</v>
      </c>
      <c r="N2" s="163" t="s">
        <v>185</v>
      </c>
      <c r="O2" s="163" t="s">
        <v>185</v>
      </c>
      <c r="P2" s="166" t="s">
        <v>186</v>
      </c>
      <c r="Q2" s="0" t="n">
        <v>870000015</v>
      </c>
      <c r="R2" s="166" t="s">
        <v>187</v>
      </c>
    </row>
    <row r="3" customFormat="false" ht="28.35" hidden="false" customHeight="false" outlineLevel="0" collapsed="false">
      <c r="A3" s="163" t="s">
        <v>188</v>
      </c>
      <c r="B3" s="167" t="s">
        <v>189</v>
      </c>
      <c r="C3" s="163" t="s">
        <v>169</v>
      </c>
      <c r="D3" s="163" t="s">
        <v>125</v>
      </c>
      <c r="E3" s="163" t="s">
        <v>134</v>
      </c>
      <c r="F3" s="163" t="s">
        <v>145</v>
      </c>
      <c r="G3" s="164" t="s">
        <v>190</v>
      </c>
      <c r="H3" s="163" t="s">
        <v>191</v>
      </c>
      <c r="I3" s="163" t="s">
        <v>192</v>
      </c>
      <c r="J3" s="163" t="s">
        <v>188</v>
      </c>
      <c r="K3" s="165" t="s">
        <v>193</v>
      </c>
      <c r="L3" s="163" t="s">
        <v>188</v>
      </c>
      <c r="M3" s="164" t="s">
        <v>194</v>
      </c>
      <c r="N3" s="163" t="s">
        <v>195</v>
      </c>
      <c r="O3" s="163" t="s">
        <v>196</v>
      </c>
      <c r="P3" s="166" t="s">
        <v>197</v>
      </c>
      <c r="Q3" s="0" t="n">
        <v>640018206</v>
      </c>
      <c r="R3" s="166" t="s">
        <v>198</v>
      </c>
    </row>
    <row r="4" customFormat="false" ht="41.75" hidden="false" customHeight="false" outlineLevel="0" collapsed="false">
      <c r="A4" s="164" t="s">
        <v>199</v>
      </c>
      <c r="B4" s="167" t="s">
        <v>200</v>
      </c>
      <c r="C4" s="163" t="s">
        <v>170</v>
      </c>
      <c r="D4" s="163" t="s">
        <v>127</v>
      </c>
      <c r="E4" s="163" t="s">
        <v>136</v>
      </c>
      <c r="F4" s="163" t="s">
        <v>146</v>
      </c>
      <c r="G4" s="163"/>
      <c r="H4" s="163" t="s">
        <v>201</v>
      </c>
      <c r="I4" s="163"/>
      <c r="J4" s="163"/>
      <c r="K4" s="165" t="s">
        <v>202</v>
      </c>
      <c r="L4" s="163" t="s">
        <v>203</v>
      </c>
      <c r="M4" s="164"/>
      <c r="N4" s="163" t="s">
        <v>196</v>
      </c>
      <c r="P4" s="166" t="s">
        <v>204</v>
      </c>
      <c r="Q4" s="0" t="n">
        <v>160000451</v>
      </c>
      <c r="R4" s="166" t="s">
        <v>205</v>
      </c>
    </row>
    <row r="5" customFormat="false" ht="28.35" hidden="false" customHeight="false" outlineLevel="0" collapsed="false">
      <c r="A5" s="163"/>
      <c r="B5" s="167" t="s">
        <v>206</v>
      </c>
      <c r="C5" s="164" t="s">
        <v>150</v>
      </c>
      <c r="D5" s="163" t="s">
        <v>128</v>
      </c>
      <c r="E5" s="163" t="s">
        <v>138</v>
      </c>
      <c r="F5" s="163" t="s">
        <v>147</v>
      </c>
      <c r="G5" s="163"/>
      <c r="H5" s="163"/>
      <c r="I5" s="163"/>
      <c r="J5" s="163"/>
      <c r="K5" s="165" t="s">
        <v>207</v>
      </c>
      <c r="L5" s="163"/>
      <c r="M5" s="163"/>
      <c r="N5" s="163"/>
      <c r="P5" s="166" t="s">
        <v>208</v>
      </c>
      <c r="Q5" s="0" t="n">
        <v>640780417</v>
      </c>
      <c r="R5" s="166" t="s">
        <v>209</v>
      </c>
    </row>
    <row r="6" customFormat="false" ht="41.75" hidden="false" customHeight="false" outlineLevel="0" collapsed="false">
      <c r="A6" s="163"/>
      <c r="B6" s="167" t="s">
        <v>210</v>
      </c>
      <c r="C6" s="164" t="s">
        <v>151</v>
      </c>
      <c r="D6" s="163" t="s">
        <v>130</v>
      </c>
      <c r="E6" s="163" t="s">
        <v>140</v>
      </c>
      <c r="F6" s="163" t="s">
        <v>148</v>
      </c>
      <c r="G6" s="163"/>
      <c r="H6" s="163"/>
      <c r="I6" s="163"/>
      <c r="J6" s="163"/>
      <c r="K6" s="163"/>
      <c r="L6" s="163"/>
      <c r="M6" s="163"/>
      <c r="N6" s="163"/>
      <c r="O6" s="163"/>
      <c r="P6" s="166" t="s">
        <v>211</v>
      </c>
      <c r="Q6" s="0" t="n">
        <v>400780193</v>
      </c>
      <c r="R6" s="166" t="s">
        <v>212</v>
      </c>
    </row>
    <row r="7" customFormat="false" ht="41.75" hidden="false" customHeight="false" outlineLevel="0" collapsed="false">
      <c r="A7" s="163"/>
      <c r="B7" s="167" t="s">
        <v>213</v>
      </c>
      <c r="C7" s="164" t="s">
        <v>152</v>
      </c>
      <c r="D7" s="163" t="s">
        <v>131</v>
      </c>
      <c r="E7" s="163" t="s">
        <v>142</v>
      </c>
      <c r="F7" s="163" t="s">
        <v>149</v>
      </c>
      <c r="G7" s="163"/>
      <c r="H7" s="163"/>
      <c r="I7" s="163"/>
      <c r="J7" s="163"/>
      <c r="L7" s="163"/>
      <c r="M7" s="163"/>
      <c r="N7" s="163"/>
      <c r="O7" s="163"/>
      <c r="P7" s="166" t="s">
        <v>214</v>
      </c>
      <c r="Q7" s="0" t="n">
        <v>230780041</v>
      </c>
      <c r="R7" s="166" t="s">
        <v>215</v>
      </c>
    </row>
    <row r="8" customFormat="false" ht="15" hidden="false" customHeight="false" outlineLevel="0" collapsed="false">
      <c r="A8" s="163"/>
      <c r="B8" s="167" t="s">
        <v>216</v>
      </c>
      <c r="C8" s="163"/>
      <c r="D8" s="163"/>
      <c r="E8" s="163"/>
      <c r="F8" s="163"/>
      <c r="G8" s="163"/>
      <c r="H8" s="163"/>
      <c r="I8" s="163"/>
      <c r="J8" s="163"/>
      <c r="K8" s="163"/>
      <c r="L8" s="163"/>
      <c r="M8" s="163"/>
      <c r="N8" s="163"/>
      <c r="O8" s="163"/>
      <c r="P8" s="166" t="s">
        <v>217</v>
      </c>
      <c r="Q8" s="0" t="n">
        <v>330781253</v>
      </c>
    </row>
    <row r="9" customFormat="false" ht="15" hidden="false" customHeight="false" outlineLevel="0" collapsed="false">
      <c r="A9" s="163"/>
      <c r="B9" s="163"/>
      <c r="C9" s="163"/>
      <c r="D9" s="163"/>
      <c r="E9" s="163"/>
      <c r="F9" s="163"/>
      <c r="G9" s="163"/>
      <c r="H9" s="163"/>
      <c r="I9" s="163"/>
      <c r="J9" s="163"/>
      <c r="K9" s="163"/>
      <c r="L9" s="163"/>
      <c r="M9" s="163"/>
      <c r="N9" s="163"/>
      <c r="O9" s="163"/>
      <c r="P9" s="166" t="s">
        <v>218</v>
      </c>
      <c r="Q9" s="0" t="n">
        <v>400011177</v>
      </c>
    </row>
    <row r="10" customFormat="false" ht="15" hidden="false" customHeight="false" outlineLevel="0" collapsed="false">
      <c r="A10" s="163"/>
      <c r="B10" s="163"/>
      <c r="C10" s="163"/>
      <c r="D10" s="163"/>
      <c r="E10" s="163"/>
      <c r="F10" s="163"/>
      <c r="G10" s="163"/>
      <c r="H10" s="163"/>
      <c r="I10" s="163"/>
      <c r="J10" s="163"/>
      <c r="K10" s="163"/>
      <c r="L10" s="163"/>
      <c r="M10" s="163"/>
      <c r="N10" s="163"/>
      <c r="O10" s="163"/>
      <c r="P10" s="166" t="s">
        <v>219</v>
      </c>
      <c r="Q10" s="0" t="n">
        <v>790000012</v>
      </c>
    </row>
    <row r="11" customFormat="false" ht="15" hidden="false" customHeight="false" outlineLevel="0" collapsed="false">
      <c r="A11" s="163"/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  <c r="P11" s="166" t="s">
        <v>220</v>
      </c>
      <c r="Q11" s="0" t="n">
        <v>640781290</v>
      </c>
    </row>
    <row r="12" customFormat="false" ht="15" hidden="false" customHeight="false" outlineLevel="0" collapsed="false">
      <c r="A12" s="163"/>
      <c r="B12" s="163"/>
      <c r="C12" s="163"/>
      <c r="D12" s="163"/>
      <c r="E12" s="163"/>
      <c r="F12" s="163"/>
      <c r="G12" s="163"/>
      <c r="H12" s="163"/>
      <c r="I12" s="163"/>
      <c r="J12" s="163"/>
      <c r="K12" s="163"/>
      <c r="L12" s="163"/>
      <c r="M12" s="163"/>
      <c r="N12" s="163"/>
      <c r="O12" s="163"/>
      <c r="P12" s="166" t="s">
        <v>221</v>
      </c>
      <c r="Q12" s="0" t="n">
        <v>240000117</v>
      </c>
    </row>
    <row r="13" customFormat="false" ht="15" hidden="false" customHeight="false" outlineLevel="0" collapsed="false">
      <c r="A13" s="163"/>
      <c r="B13" s="163"/>
      <c r="C13" s="163"/>
      <c r="D13" s="163"/>
      <c r="E13" s="163"/>
      <c r="F13" s="163"/>
      <c r="G13" s="163"/>
      <c r="H13" s="163"/>
      <c r="I13" s="163"/>
      <c r="J13" s="163"/>
      <c r="K13" s="163"/>
      <c r="L13" s="163"/>
      <c r="M13" s="163"/>
      <c r="N13" s="163"/>
      <c r="O13" s="163"/>
      <c r="P13" s="166" t="s">
        <v>222</v>
      </c>
      <c r="Q13" s="0" t="n">
        <v>170780175</v>
      </c>
    </row>
    <row r="14" customFormat="false" ht="15" hidden="false" customHeight="false" outlineLevel="0" collapsed="false">
      <c r="A14" s="163"/>
      <c r="B14" s="163"/>
      <c r="C14" s="163"/>
      <c r="D14" s="163"/>
      <c r="E14" s="163"/>
      <c r="F14" s="163"/>
      <c r="G14" s="163"/>
      <c r="H14" s="163"/>
      <c r="I14" s="163"/>
      <c r="J14" s="163"/>
      <c r="K14" s="163"/>
      <c r="L14" s="163"/>
      <c r="M14" s="163"/>
      <c r="N14" s="163"/>
      <c r="O14" s="163"/>
      <c r="P14" s="166" t="s">
        <v>223</v>
      </c>
      <c r="Q14" s="0" t="n">
        <v>190000042</v>
      </c>
    </row>
    <row r="15" customFormat="false" ht="15" hidden="false" customHeight="false" outlineLevel="0" collapsed="false">
      <c r="A15" s="163"/>
      <c r="B15" s="163"/>
      <c r="C15" s="163"/>
      <c r="D15" s="163"/>
      <c r="E15" s="164"/>
      <c r="F15" s="164"/>
      <c r="G15" s="163"/>
      <c r="H15" s="163"/>
      <c r="I15" s="163"/>
      <c r="J15" s="163"/>
      <c r="K15" s="163"/>
      <c r="L15" s="163"/>
      <c r="M15" s="163"/>
      <c r="N15" s="163"/>
      <c r="O15" s="163"/>
      <c r="P15" s="166" t="s">
        <v>224</v>
      </c>
      <c r="Q15" s="0" t="n">
        <v>470016171</v>
      </c>
    </row>
    <row r="16" customFormat="false" ht="15" hidden="false" customHeight="false" outlineLevel="0" collapsed="false">
      <c r="E16" s="164"/>
      <c r="F16" s="164"/>
      <c r="P16" s="166" t="s">
        <v>225</v>
      </c>
      <c r="Q16" s="0" t="n">
        <v>330781196</v>
      </c>
    </row>
    <row r="17" customFormat="false" ht="15" hidden="false" customHeight="false" outlineLevel="0" collapsed="false">
      <c r="E17" s="164"/>
      <c r="F17" s="164"/>
      <c r="P17" s="166" t="s">
        <v>226</v>
      </c>
      <c r="Q17" s="0" t="n">
        <v>860014208</v>
      </c>
    </row>
    <row r="18" customFormat="false" ht="15" hidden="false" customHeight="false" outlineLevel="0" collapsed="false">
      <c r="P18" s="0" t="s">
        <v>227</v>
      </c>
      <c r="Q18" s="0" t="n">
        <v>170024194</v>
      </c>
    </row>
    <row r="19" customFormat="false" ht="15" hidden="false" customHeight="false" outlineLevel="0" collapsed="false">
      <c r="P19" s="0" t="s">
        <v>228</v>
      </c>
      <c r="Q19" s="0" t="n">
        <v>330781329</v>
      </c>
    </row>
    <row r="20" customFormat="false" ht="15" hidden="false" customHeight="false" outlineLevel="0" collapsed="false">
      <c r="P20" s="0" t="s">
        <v>229</v>
      </c>
      <c r="Q20" s="0" t="n">
        <v>330780479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Collabora_Office/24.04.5.2$Linux_X86_64 LibreOffice_project/ff487ed943d5c291a0b3f6c6ba170ba699a786d3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2024-07-15T13:03:53Z</dcterms:created>
  <dc:creator>Thibault GRESSANI</dc:creator>
  <dc:description/>
  <dc:language>fr-FR</dc:language>
  <cp:lastModifiedBy/>
  <dcterms:modified xsi:type="dcterms:W3CDTF">2024-11-13T09:59:31Z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